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5" windowWidth="10200" windowHeight="811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<sst xmlns="http://schemas.openxmlformats.org/spreadsheetml/2006/main" count="4616" uniqueCount="1040">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</sst>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34688"/>
        <c:axId val="56436224"/>
      </c:areaChart>
      <c:dateAx>
        <c:axId val="564346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36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362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4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64544"/>
        <c:axId val="82766080"/>
      </c:areaChart>
      <c:dateAx>
        <c:axId val="82764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66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6608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64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8464"/>
        <c:axId val="82800000"/>
      </c:areaChart>
      <c:dateAx>
        <c:axId val="8279846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00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0000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98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36480"/>
        <c:axId val="82903808"/>
      </c:areaChart>
      <c:dateAx>
        <c:axId val="82836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03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038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6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44768"/>
        <c:axId val="82946304"/>
      </c:areaChart>
      <c:dateAx>
        <c:axId val="829447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946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463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44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23168"/>
        <c:axId val="84024704"/>
      </c:areaChart>
      <c:dateAx>
        <c:axId val="840231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0247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0247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23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3344"/>
        <c:axId val="81835136"/>
      </c:areaChart>
      <c:dateAx>
        <c:axId val="81833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835136"/>
        <c:crosses val="autoZero"/>
        <c:auto val="1"/>
        <c:lblOffset val="100"/>
        <c:baseTimeUnit val="days"/>
      </c:dateAx>
      <c:valAx>
        <c:axId val="818351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83334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6128"/>
        <c:axId val="84097664"/>
      </c:areaChart>
      <c:dateAx>
        <c:axId val="84096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7664"/>
        <c:crosses val="autoZero"/>
        <c:auto val="1"/>
        <c:lblOffset val="100"/>
        <c:baseTimeUnit val="days"/>
      </c:dateAx>
      <c:valAx>
        <c:axId val="84097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61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6336"/>
        <c:axId val="84128128"/>
      </c:areaChart>
      <c:dateAx>
        <c:axId val="84126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28128"/>
        <c:crosses val="autoZero"/>
        <c:auto val="1"/>
        <c:lblOffset val="100"/>
        <c:baseTimeUnit val="days"/>
      </c:dateAx>
      <c:valAx>
        <c:axId val="84128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26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57568"/>
        <c:axId val="84159104"/>
      </c:areaChart>
      <c:dateAx>
        <c:axId val="8415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59104"/>
        <c:crosses val="autoZero"/>
        <c:auto val="1"/>
        <c:lblOffset val="100"/>
        <c:baseTimeUnit val="days"/>
      </c:dateAx>
      <c:valAx>
        <c:axId val="8415910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57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5488"/>
        <c:axId val="84054400"/>
      </c:lineChart>
      <c:dateAx>
        <c:axId val="84175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54400"/>
        <c:crosses val="autoZero"/>
        <c:auto val="1"/>
        <c:lblOffset val="100"/>
        <c:baseTimeUnit val="days"/>
      </c:dateAx>
      <c:valAx>
        <c:axId val="840544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2192"/>
        <c:axId val="38873728"/>
      </c:areaChart>
      <c:dateAx>
        <c:axId val="388721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88737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3887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872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35616"/>
        <c:axId val="89537152"/>
      </c:areaChart>
      <c:dateAx>
        <c:axId val="89535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537152"/>
        <c:crosses val="autoZero"/>
        <c:auto val="1"/>
        <c:lblOffset val="100"/>
        <c:baseTimeUnit val="days"/>
      </c:dateAx>
      <c:valAx>
        <c:axId val="895371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535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61728"/>
        <c:axId val="89584000"/>
      </c:areaChart>
      <c:dateAx>
        <c:axId val="89561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584000"/>
        <c:crosses val="autoZero"/>
        <c:auto val="1"/>
        <c:lblOffset val="100"/>
        <c:baseTimeUnit val="days"/>
      </c:dateAx>
      <c:valAx>
        <c:axId val="8958400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561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0736"/>
        <c:axId val="90982272"/>
      </c:barChart>
      <c:dateAx>
        <c:axId val="9098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82272"/>
        <c:crosses val="autoZero"/>
        <c:auto val="1"/>
        <c:lblOffset val="100"/>
        <c:baseTimeUnit val="days"/>
      </c:dateAx>
      <c:valAx>
        <c:axId val="90982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73152"/>
        <c:axId val="91074944"/>
      </c:areaChart>
      <c:dateAx>
        <c:axId val="91073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074944"/>
        <c:crosses val="autoZero"/>
        <c:auto val="1"/>
        <c:lblOffset val="100"/>
        <c:baseTimeUnit val="days"/>
      </c:dateAx>
      <c:valAx>
        <c:axId val="9107494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7315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5952"/>
        <c:axId val="89327488"/>
      </c:areaChart>
      <c:dateAx>
        <c:axId val="89325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27488"/>
        <c:crosses val="autoZero"/>
        <c:auto val="1"/>
        <c:lblOffset val="100"/>
        <c:baseTimeUnit val="days"/>
      </c:dateAx>
      <c:valAx>
        <c:axId val="8932748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25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4512"/>
        <c:axId val="84146048"/>
      </c:lineChart>
      <c:catAx>
        <c:axId val="84144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46048"/>
        <c:crosses val="autoZero"/>
        <c:auto val="1"/>
        <c:lblAlgn val="ctr"/>
        <c:lblOffset val="100"/>
        <c:noMultiLvlLbl val="0"/>
      </c:catAx>
      <c:valAx>
        <c:axId val="8414604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44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2544"/>
        <c:axId val="89374080"/>
      </c:lineChart>
      <c:dateAx>
        <c:axId val="89372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74080"/>
        <c:crosses val="autoZero"/>
        <c:auto val="1"/>
        <c:lblOffset val="100"/>
        <c:baseTimeUnit val="days"/>
      </c:dateAx>
      <c:valAx>
        <c:axId val="89374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59168"/>
        <c:axId val="90760704"/>
      </c:areaChart>
      <c:dateAx>
        <c:axId val="9075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760704"/>
        <c:crosses val="autoZero"/>
        <c:auto val="1"/>
        <c:lblOffset val="100"/>
        <c:baseTimeUnit val="days"/>
      </c:dateAx>
      <c:valAx>
        <c:axId val="9076070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5916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0816"/>
        <c:axId val="90852352"/>
      </c:areaChart>
      <c:dateAx>
        <c:axId val="90850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852352"/>
        <c:crosses val="autoZero"/>
        <c:auto val="1"/>
        <c:lblOffset val="100"/>
        <c:baseTimeUnit val="days"/>
      </c:dateAx>
      <c:valAx>
        <c:axId val="90852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50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928"/>
        <c:axId val="90882816"/>
      </c:lineChart>
      <c:dateAx>
        <c:axId val="90876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2816"/>
        <c:crosses val="autoZero"/>
        <c:auto val="1"/>
        <c:lblOffset val="100"/>
        <c:baseTimeUnit val="days"/>
      </c:dateAx>
      <c:valAx>
        <c:axId val="90882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76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7952"/>
        <c:axId val="56483840"/>
      </c:areaChart>
      <c:dateAx>
        <c:axId val="564779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83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8384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77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7344"/>
        <c:axId val="91099136"/>
      </c:areaChart>
      <c:dateAx>
        <c:axId val="91097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1099136"/>
        <c:crosses val="autoZero"/>
        <c:auto val="1"/>
        <c:lblOffset val="100"/>
        <c:baseTimeUnit val="days"/>
      </c:dateAx>
      <c:valAx>
        <c:axId val="91099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97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78944"/>
        <c:axId val="92580480"/>
      </c:areaChart>
      <c:dateAx>
        <c:axId val="92578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580480"/>
        <c:crosses val="autoZero"/>
        <c:auto val="1"/>
        <c:lblOffset val="100"/>
        <c:baseTimeUnit val="days"/>
      </c:dateAx>
      <c:valAx>
        <c:axId val="925804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78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960"/>
        <c:axId val="91304320"/>
      </c:lineChart>
      <c:dateAx>
        <c:axId val="92600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04320"/>
        <c:crosses val="autoZero"/>
        <c:auto val="1"/>
        <c:lblOffset val="100"/>
        <c:baseTimeUnit val="days"/>
      </c:dateAx>
      <c:valAx>
        <c:axId val="91304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00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20224"/>
        <c:axId val="89221760"/>
      </c:areaChart>
      <c:dateAx>
        <c:axId val="89220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221760"/>
        <c:crosses val="autoZero"/>
        <c:auto val="1"/>
        <c:lblOffset val="100"/>
        <c:baseTimeUnit val="days"/>
      </c:dateAx>
      <c:valAx>
        <c:axId val="8922176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2022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5200"/>
        <c:axId val="93885184"/>
      </c:areaChart>
      <c:dateAx>
        <c:axId val="93875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85184"/>
        <c:crosses val="autoZero"/>
        <c:auto val="1"/>
        <c:lblOffset val="100"/>
        <c:baseTimeUnit val="days"/>
      </c:dateAx>
      <c:valAx>
        <c:axId val="9388518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75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9936"/>
        <c:axId val="93801472"/>
      </c:areaChart>
      <c:dateAx>
        <c:axId val="9379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01472"/>
        <c:crosses val="autoZero"/>
        <c:auto val="1"/>
        <c:lblOffset val="100"/>
        <c:baseTimeUnit val="days"/>
      </c:dateAx>
      <c:valAx>
        <c:axId val="9380147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9993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85632"/>
        <c:axId val="62487168"/>
      </c:areaChart>
      <c:dateAx>
        <c:axId val="62485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87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24871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485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78368"/>
        <c:axId val="57180160"/>
      </c:areaChart>
      <c:dateAx>
        <c:axId val="5717836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180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18016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8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08832"/>
        <c:axId val="57210368"/>
      </c:areaChart>
      <c:catAx>
        <c:axId val="572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10368"/>
        <c:crosses val="autoZero"/>
        <c:auto val="1"/>
        <c:lblAlgn val="ctr"/>
        <c:lblOffset val="100"/>
        <c:noMultiLvlLbl val="0"/>
      </c:catAx>
      <c:valAx>
        <c:axId val="5721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08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21536"/>
        <c:axId val="59923072"/>
      </c:areaChart>
      <c:dateAx>
        <c:axId val="599215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9230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99230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215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0704"/>
        <c:axId val="82707584"/>
      </c:lineChart>
      <c:dateAx>
        <c:axId val="5996070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07584"/>
        <c:crosses val="autoZero"/>
        <c:auto val="1"/>
        <c:lblOffset val="100"/>
        <c:baseTimeUnit val="days"/>
      </c:dateAx>
      <c:valAx>
        <c:axId val="827075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6070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13600"/>
        <c:axId val="82752256"/>
      </c:lineChart>
      <c:dateAx>
        <c:axId val="827136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52256"/>
        <c:crosses val="autoZero"/>
        <c:auto val="1"/>
        <c:lblOffset val="100"/>
        <c:baseTimeUnit val="days"/>
      </c:dateAx>
      <c:valAx>
        <c:axId val="827522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136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43663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46890</v>
      </c>
      <c r="E5" s="296">
        <f>+IF(ISERROR(VLOOKUP($E$2,Cu!$A$5:$H$1642,7,0)),0,VLOOKUP($E$2,Cu!$A$5:$H$1642,7,0))</f>
        <v>0</v>
      </c>
      <c r="F5" s="291" t="s">
        <v>3</v>
      </c>
      <c r="G5" s="290">
        <f>+IF(ISERROR(VLOOKUP($E$2,Cu!$A$5:$H$1642,2,0)),0,VLOOKUP($E$2,Cu!$A$5:$H$1642,2,0))</f>
        <v>6811.2390528470223</v>
      </c>
      <c r="H5" s="290">
        <f>+IF(ISERROR(VLOOKUP($E$2,Cu!$A$5:$H$1642,4,0)),0,VLOOKUP($E$2,Cu!$A$5:$H$1642,4,0))</f>
        <v>5821.5718400401902</v>
      </c>
      <c r="I5" s="404">
        <f>+IF(ISERROR(VLOOKUP($E$2,Cu!$A$5:$H$1999,5,0)),0,VLOOKUP($E$2,Cu!$A$5:$H$1999,5,0))</f>
        <v>5959</v>
      </c>
      <c r="J5" s="387">
        <f>+IF(ISERROR(VLOOKUP($E$2,Cu!$A$5:$H$1642,8,0)),0,VLOOKUP($E$2,Cu!$A$5:$H$1642,8,0))</f>
        <v>-38.5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16250</v>
      </c>
      <c r="E6" s="296">
        <f>+IF(ISERROR(VLOOKUP($E$2,Pb!$A$5:$H$1987,7,0)),0,VLOOKUP($E$2,Pb!$A$5:$H$1987,7,0))</f>
        <v>125</v>
      </c>
      <c r="F6" s="291" t="s">
        <v>3</v>
      </c>
      <c r="G6" s="290">
        <f>+IF(ISERROR(VLOOKUP($E$2,Pb!$A$5:$H$1987,2,0)),0,VLOOKUP($E$2,Pb!$A$5:$H$1987,2,0))</f>
        <v>2360.474186580595</v>
      </c>
      <c r="H6" s="290">
        <f>+IF(ISERROR(VLOOKUP($E$2,Pb!$A$5:$H$1987,4,0)),0,VLOOKUP($E$2,Pb!$A$5:$H$1987,4,0))</f>
        <v>2017.4993047697394</v>
      </c>
      <c r="I6" s="404">
        <f>+IF(ISERROR(VLOOKUP($E$2,Pb!$A$5:$H$1987,5,0)),0,VLOOKUP($E$2,Pb!$A$5:$H$1987,5,0))</f>
        <v>1977.5</v>
      </c>
      <c r="J6" s="387">
        <f>+IF(ISERROR(VLOOKUP($E$2,Pb!$A$5:$H$1642,8,0)),0,VLOOKUP($E$2,Pb!$A$5:$H$1642,8,0))</f>
        <v>3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3714</v>
      </c>
      <c r="E7" s="296">
        <f>+IF(ISERROR(VLOOKUP($E$2,Ag!$A$5:$H$1986,7,0)),0,VLOOKUP($E$2,Ag!$A$5:$H$1986,7,0))</f>
        <v>73</v>
      </c>
      <c r="F7" s="291" t="s">
        <v>6</v>
      </c>
      <c r="G7" s="290">
        <f>+IF(ISERROR(VLOOKUP($E$2,Ag!$A$5:$H$1517,2,0)),0,VLOOKUP($E$2,Ag!$A$5:$H$1517,2,0))</f>
        <v>539.49545408986648</v>
      </c>
      <c r="H7" s="290">
        <f>+IF(ISERROR(VLOOKUP($E$2,Ag!$A$5:$H$1517,4,0)),0,VLOOKUP($E$2,Ag!$A$5:$H$1517,4,0))</f>
        <v>461.10722571783464</v>
      </c>
      <c r="I7" s="404">
        <f>+IF(ISERROR(VLOOKUP($E$2,Ag!$A$5:$H$1517,5,0)),0,VLOOKUP($E$2,Ag!$A$5:$H$1517,5,0))</f>
        <v>500.745</v>
      </c>
      <c r="J7" s="387">
        <f>+IF(ISERROR(VLOOKUP($E$2,Ag!$A$5:$H$1642,8,0)),0,VLOOKUP($E$2,Ag!$A$5:$H$1642,8,0))</f>
        <v>7.2300000000000182</v>
      </c>
      <c r="K7" s="222"/>
      <c r="L7" s="3"/>
      <c r="M7" s="147" t="s">
        <v>1039</v>
      </c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19460</v>
      </c>
      <c r="E8" s="296">
        <f>+IF(ISERROR(VLOOKUP($E$2,Zn!$A$5:$H$2994,7,0)),0,VLOOKUP($E$2,Zn!$A$5:$H$2994,7,0))</f>
        <v>170</v>
      </c>
      <c r="F8" s="291" t="s">
        <v>3</v>
      </c>
      <c r="G8" s="290">
        <f>+IF(ISERROR(VLOOKUP($E$2,Zn!$A$5:$H$2994,2,0)),0,VLOOKUP($E$2,Zn!$A$5:$H$2994,2,0))</f>
        <v>2826.7586258989772</v>
      </c>
      <c r="H8" s="290">
        <f>+IF(ISERROR(VLOOKUP($E$2,Zn!$A$5:$H$2994,4,0)),0,VLOOKUP($E$2,Zn!$A$5:$H$2994,4,0))</f>
        <v>2416.0330135888694</v>
      </c>
      <c r="I8" s="404">
        <f>+IF(ISERROR(VLOOKUP($E$2,Zn!$A$5:$H$2994,5,0)),0,VLOOKUP($E$2,Zn!$A$5:$H$2994,5,0))</f>
        <v>2463</v>
      </c>
      <c r="J8" s="387">
        <f>+IF(ISERROR(VLOOKUP($E$2,Zn!$A$5:$H$1642,8,0)),0,VLOOKUP($E$2,Zn!$A$5:$H$1642,8,0))</f>
        <v>2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109775</v>
      </c>
      <c r="E9" s="296">
        <f>+IF(ISERROR(VLOOKUP($E$2,Ni!$A$6:$H$2996,7,0)),0,VLOOKUP($E$2,Ni!$A$6:$H$2996,7,0))</f>
        <v>2775</v>
      </c>
      <c r="F9" s="291" t="s">
        <v>3</v>
      </c>
      <c r="G9" s="290">
        <f>+IF(ISERROR(VLOOKUP($E$2,Ni!$A$6:$H$2996,2,0)),0,VLOOKUP($E$2,Ni!$A$6:$H$2996,2,0))</f>
        <v>15945.911005039066</v>
      </c>
      <c r="H9" s="290">
        <f>+IF(ISERROR(VLOOKUP($E$2,Ni!$A$6:$H$2996,4,0)),0,VLOOKUP($E$2,Ni!$A$6:$H$2996,4,0))</f>
        <v>13628.983764990657</v>
      </c>
      <c r="I9" s="404">
        <f>+IF(ISERROR(VLOOKUP($E$2,Ni!$A$6:$H$2996,5,0)),0,VLOOKUP($E$2,Ni!$A$6:$H$2996,5,0))</f>
        <v>13920</v>
      </c>
      <c r="J9" s="387">
        <f>+IF(ISERROR(VLOOKUP($E$2,Ni!$A$5:$H$1642,8,0)),0,VLOOKUP($E$2,Ni!$A$5:$H$1642,8,0))</f>
        <v>570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261.46790989815821</v>
      </c>
      <c r="H10" s="290">
        <f>+IF(ISERROR(VLOOKUP($E$2,Coke!$A$6:$H$2997,4,0)),0,VLOOKUP($E$2,Coke!$A$6:$H$2997,4,0))</f>
        <v>223.4768460668019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4065</v>
      </c>
      <c r="E11" s="296">
        <f>+IF(ISERROR(VLOOKUP($E$2,Steel!$A$6:$H$2995,7,0)),0,VLOOKUP($E$2,Steel!$A$6:$H$2995,7,0))</f>
        <v>30</v>
      </c>
      <c r="F11" s="291" t="s">
        <v>3</v>
      </c>
      <c r="G11" s="290">
        <f>+IF(ISERROR(VLOOKUP($E$2,Steel!$A$6:$H$2995,2,0)),0,VLOOKUP($E$2,Steel!$A$6:$H$2995,2,0))</f>
        <v>590.48169652000729</v>
      </c>
      <c r="H11" s="290">
        <f>+IF(ISERROR(VLOOKUP($E$2,Steel!$A$6:$H$2995,4,0)),0,VLOOKUP($E$2,Steel!$A$6:$H$2995,4,0))</f>
        <v>504.68521070086098</v>
      </c>
      <c r="I11" s="404">
        <f>+IF(ISERROR(VLOOKUP($E$2,Steel!$A$6:$H$2995,5,0)),0,VLOOKUP($E$2,Steel!$A$6:$H$2995,5,0))</f>
        <v>477</v>
      </c>
      <c r="J11" s="387">
        <f>+IF(ISERROR(VLOOKUP($E$2,Steel!$A$5:$H$1642,8,0)),0,VLOOKUP($E$2,Steel!$A$5:$H$1642,8,0))</f>
        <v>-2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920</v>
      </c>
      <c r="E12" s="296">
        <f>+IF(ISERROR(VLOOKUP($E$2,'Quặng Sắt'!$A$6:$H$2995,7,0)),0,VLOOKUP($E$2,'Quặng Sắt'!$A$6:$H$2995,7,0))</f>
        <v>13</v>
      </c>
      <c r="F12" s="291" t="s">
        <v>2</v>
      </c>
      <c r="G12" s="290">
        <f>+IF(ISERROR(VLOOKUP($E$2,'Quặng Sắt'!$A$6:$H$2995,2,0)),0,VLOOKUP($E$2,'Quặng Sắt'!$A$6:$H$2995,2,0))</f>
        <v>133.63915394794753</v>
      </c>
      <c r="H12" s="290">
        <f>+IF(ISERROR(VLOOKUP($E$2,'Quặng Sắt'!$A$6:$H$2995,4,0)),0,VLOOKUP($E$2,'Quặng Sắt'!$A$6:$H$2995,4,0))</f>
        <v>114.22149910080987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3401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6.8842100000000004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8"/>
  <sheetViews>
    <sheetView workbookViewId="0">
      <pane ySplit="3" topLeftCell="A1111" activePane="bottomLeft" state="frozen"/>
      <selection pane="bottomLeft" activeCell="E1122" sqref="E1122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5" activePane="bottomLeft" state="frozen"/>
      <selection pane="bottomLeft" activeCell="H604" sqref="H604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2" activePane="bottomLeft" state="frozen"/>
      <selection pane="bottomLeft" activeCell="J481" sqref="J481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406"/>
      <c r="B490" s="407"/>
    </row>
    <row r="491" spans="1:2" x14ac:dyDescent="0.25">
      <c r="A491" s="406"/>
      <c r="B491" s="407"/>
    </row>
    <row r="492" spans="1:2" x14ac:dyDescent="0.25">
      <c r="A492" s="406"/>
      <c r="B492" s="407"/>
    </row>
    <row r="493" spans="1:2" x14ac:dyDescent="0.25">
      <c r="A493" s="406"/>
      <c r="B493" s="407"/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1" activePane="bottomLeft" state="frozen"/>
      <selection pane="bottomLeft" activeCell="E1342" sqref="E1342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5959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2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2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2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2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9" activePane="bottomLeft" state="frozen"/>
      <selection pane="bottomLeft" activeCell="E1340" sqref="E1340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0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0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0" si="59">+IF(F1329=0,"",C1329/F1329)</f>
        <v>2351.2215433039687</v>
      </c>
      <c r="C1329" s="37">
        <v>16150</v>
      </c>
      <c r="D1329" s="37">
        <f t="shared" ref="D1329:D1340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E1340" sqref="E1340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0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0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0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0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7"/>
  <sheetViews>
    <sheetView zoomScale="85" zoomScaleNormal="85" workbookViewId="0">
      <pane ySplit="4" topLeftCell="A1326" activePane="bottomLeft" state="frozen"/>
      <selection pane="bottomLeft" activeCell="E1337" sqref="E1337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2416.0330135888694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7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7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7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7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4"/>
  <sheetViews>
    <sheetView zoomScale="115" zoomScaleNormal="115" workbookViewId="0">
      <pane ySplit="5" topLeftCell="A875" activePane="bottomLeft" state="frozen"/>
      <selection pane="bottomLeft" activeCell="E884" sqref="E884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4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4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4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4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C218" sqref="C218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9" si="38">+IF(F198=0,"",C198/F198)</f>
        <v>259.72002181648185</v>
      </c>
      <c r="C198" s="333">
        <v>1800</v>
      </c>
      <c r="D198" s="1">
        <f t="shared" ref="D198:D219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9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C34" sqref="C34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4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4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4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x14ac:dyDescent="0.25">
      <c r="A35" s="408"/>
      <c r="B35" s="392"/>
      <c r="C35" s="392"/>
      <c r="D35" s="392"/>
      <c r="E35" s="392"/>
      <c r="F35" s="392"/>
      <c r="G35" s="392"/>
    </row>
    <row r="36" spans="1:7" x14ac:dyDescent="0.25">
      <c r="A36" s="408"/>
      <c r="B36" s="392"/>
      <c r="C36" s="392"/>
      <c r="D36" s="392"/>
      <c r="E36" s="392"/>
      <c r="F36" s="392"/>
      <c r="G36" s="392"/>
    </row>
    <row r="37" spans="1:7" x14ac:dyDescent="0.25">
      <c r="A37" s="408"/>
      <c r="B37" s="392"/>
      <c r="C37" s="392"/>
      <c r="D37" s="392"/>
      <c r="E37" s="392"/>
      <c r="F37" s="392"/>
      <c r="G37" s="392"/>
    </row>
    <row r="38" spans="1:7" x14ac:dyDescent="0.25">
      <c r="A38" s="408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workbookViewId="0">
      <pane xSplit="1" ySplit="5" topLeftCell="B203" activePane="bottomRight" state="frozen"/>
      <selection pane="topRight" activeCell="B1" sqref="B1"/>
      <selection pane="bottomLeft" activeCell="A6" sqref="A6"/>
      <selection pane="bottomRight" activeCell="E205" sqref="E205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6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6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6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6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2019-07-17T04:11:23Z</dcterms:modified>
</cp:coreProperties>
</file>