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<sst xmlns="http://schemas.openxmlformats.org/spreadsheetml/2006/main" count="4616" uniqueCount="1040">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</sst>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51296"/>
        <c:axId val="50733824"/>
      </c:areaChart>
      <c:dateAx>
        <c:axId val="457512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733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733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751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84608"/>
        <c:axId val="89286144"/>
      </c:areaChart>
      <c:dateAx>
        <c:axId val="89284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86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28614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84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80448"/>
        <c:axId val="84281984"/>
      </c:areaChart>
      <c:dateAx>
        <c:axId val="8428044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81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28198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80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18464"/>
        <c:axId val="84320256"/>
      </c:areaChart>
      <c:dateAx>
        <c:axId val="843184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20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32025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18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22656"/>
        <c:axId val="84424192"/>
      </c:areaChart>
      <c:dateAx>
        <c:axId val="844226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424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24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22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2480"/>
        <c:axId val="84454016"/>
      </c:areaChart>
      <c:dateAx>
        <c:axId val="844524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454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45401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52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5456"/>
        <c:axId val="84517248"/>
      </c:areaChart>
      <c:dateAx>
        <c:axId val="84515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17248"/>
        <c:crosses val="autoZero"/>
        <c:auto val="1"/>
        <c:lblOffset val="100"/>
        <c:baseTimeUnit val="days"/>
      </c:dateAx>
      <c:valAx>
        <c:axId val="845172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154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9328"/>
        <c:axId val="90580864"/>
      </c:areaChart>
      <c:dateAx>
        <c:axId val="90579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80864"/>
        <c:crosses val="autoZero"/>
        <c:auto val="1"/>
        <c:lblOffset val="100"/>
        <c:baseTimeUnit val="days"/>
      </c:dateAx>
      <c:valAx>
        <c:axId val="90580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79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9536"/>
        <c:axId val="90611072"/>
      </c:areaChart>
      <c:dateAx>
        <c:axId val="9060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11072"/>
        <c:crosses val="autoZero"/>
        <c:auto val="1"/>
        <c:lblOffset val="100"/>
        <c:baseTimeUnit val="days"/>
      </c:dateAx>
      <c:valAx>
        <c:axId val="90611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0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15456"/>
        <c:axId val="93316992"/>
      </c:areaChart>
      <c:dateAx>
        <c:axId val="93315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16992"/>
        <c:crosses val="autoZero"/>
        <c:auto val="1"/>
        <c:lblOffset val="100"/>
        <c:baseTimeUnit val="days"/>
      </c:dateAx>
      <c:valAx>
        <c:axId val="9331699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15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080"/>
        <c:axId val="93535616"/>
      </c:lineChart>
      <c:dateAx>
        <c:axId val="93534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35616"/>
        <c:crosses val="autoZero"/>
        <c:auto val="1"/>
        <c:lblOffset val="100"/>
        <c:baseTimeUnit val="days"/>
      </c:dateAx>
      <c:valAx>
        <c:axId val="93535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3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1632"/>
        <c:axId val="50743168"/>
      </c:areaChart>
      <c:dateAx>
        <c:axId val="507416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7431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07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41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51328"/>
        <c:axId val="93652864"/>
      </c:areaChart>
      <c:dateAx>
        <c:axId val="93651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652864"/>
        <c:crosses val="autoZero"/>
        <c:auto val="1"/>
        <c:lblOffset val="100"/>
        <c:baseTimeUnit val="days"/>
      </c:dateAx>
      <c:valAx>
        <c:axId val="936528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51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81536"/>
        <c:axId val="93683072"/>
      </c:areaChart>
      <c:dateAx>
        <c:axId val="93681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683072"/>
        <c:crosses val="autoZero"/>
        <c:auto val="1"/>
        <c:lblOffset val="100"/>
        <c:baseTimeUnit val="days"/>
      </c:dateAx>
      <c:valAx>
        <c:axId val="9368307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81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744"/>
        <c:axId val="94114944"/>
      </c:barChart>
      <c:dateAx>
        <c:axId val="93711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14944"/>
        <c:crosses val="autoZero"/>
        <c:auto val="1"/>
        <c:lblOffset val="100"/>
        <c:baseTimeUnit val="days"/>
      </c:dateAx>
      <c:valAx>
        <c:axId val="94114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1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22912"/>
        <c:axId val="43224448"/>
      </c:areaChart>
      <c:dateAx>
        <c:axId val="43222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3224448"/>
        <c:crosses val="autoZero"/>
        <c:auto val="1"/>
        <c:lblOffset val="100"/>
        <c:baseTimeUnit val="days"/>
      </c:dateAx>
      <c:valAx>
        <c:axId val="4322444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22291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7456"/>
        <c:axId val="93820032"/>
      </c:areaChart>
      <c:dateAx>
        <c:axId val="9062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20032"/>
        <c:crosses val="autoZero"/>
        <c:auto val="1"/>
        <c:lblOffset val="100"/>
        <c:baseTimeUnit val="days"/>
      </c:dateAx>
      <c:valAx>
        <c:axId val="9382003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27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9536"/>
        <c:axId val="92079232"/>
      </c:lineChart>
      <c:catAx>
        <c:axId val="94129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79232"/>
        <c:crosses val="autoZero"/>
        <c:auto val="1"/>
        <c:lblAlgn val="ctr"/>
        <c:lblOffset val="100"/>
        <c:noMultiLvlLbl val="0"/>
      </c:catAx>
      <c:valAx>
        <c:axId val="9207923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29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7904"/>
        <c:axId val="92109440"/>
      </c:lineChart>
      <c:dateAx>
        <c:axId val="92107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09440"/>
        <c:crosses val="autoZero"/>
        <c:auto val="1"/>
        <c:lblOffset val="100"/>
        <c:baseTimeUnit val="days"/>
      </c:dateAx>
      <c:valAx>
        <c:axId val="921094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56128"/>
        <c:axId val="94282496"/>
      </c:areaChart>
      <c:dateAx>
        <c:axId val="94256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82496"/>
        <c:crosses val="autoZero"/>
        <c:auto val="1"/>
        <c:lblOffset val="100"/>
        <c:baseTimeUnit val="days"/>
      </c:dateAx>
      <c:valAx>
        <c:axId val="942824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5612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89536"/>
        <c:axId val="96291072"/>
      </c:areaChart>
      <c:dateAx>
        <c:axId val="9628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291072"/>
        <c:crosses val="autoZero"/>
        <c:auto val="1"/>
        <c:lblOffset val="100"/>
        <c:baseTimeUnit val="days"/>
      </c:dateAx>
      <c:valAx>
        <c:axId val="96291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28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1552"/>
        <c:axId val="96313344"/>
      </c:lineChart>
      <c:dateAx>
        <c:axId val="96311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13344"/>
        <c:crosses val="autoZero"/>
        <c:auto val="1"/>
        <c:lblOffset val="100"/>
        <c:baseTimeUnit val="days"/>
      </c:dateAx>
      <c:valAx>
        <c:axId val="96313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11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18688"/>
        <c:axId val="84020224"/>
      </c:areaChart>
      <c:dateAx>
        <c:axId val="840186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20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202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18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45536"/>
        <c:axId val="95747072"/>
      </c:areaChart>
      <c:dateAx>
        <c:axId val="95745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5747072"/>
        <c:crosses val="autoZero"/>
        <c:auto val="1"/>
        <c:lblOffset val="100"/>
        <c:baseTimeUnit val="days"/>
      </c:dateAx>
      <c:valAx>
        <c:axId val="95747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745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3392"/>
        <c:axId val="96044928"/>
      </c:areaChart>
      <c:dateAx>
        <c:axId val="96043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044928"/>
        <c:crosses val="autoZero"/>
        <c:auto val="1"/>
        <c:lblOffset val="100"/>
        <c:baseTimeUnit val="days"/>
      </c:dateAx>
      <c:valAx>
        <c:axId val="96044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43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5408"/>
        <c:axId val="96066944"/>
      </c:lineChart>
      <c:dateAx>
        <c:axId val="96065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66944"/>
        <c:crosses val="autoZero"/>
        <c:auto val="1"/>
        <c:lblOffset val="100"/>
        <c:baseTimeUnit val="days"/>
      </c:dateAx>
      <c:valAx>
        <c:axId val="9606694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065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2176"/>
        <c:axId val="96163712"/>
      </c:areaChart>
      <c:dateAx>
        <c:axId val="96162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163712"/>
        <c:crosses val="autoZero"/>
        <c:auto val="1"/>
        <c:lblOffset val="100"/>
        <c:baseTimeUnit val="days"/>
      </c:dateAx>
      <c:valAx>
        <c:axId val="9616371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16217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99968"/>
        <c:axId val="96501760"/>
      </c:areaChart>
      <c:dateAx>
        <c:axId val="96499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501760"/>
        <c:crosses val="autoZero"/>
        <c:auto val="1"/>
        <c:lblOffset val="100"/>
        <c:baseTimeUnit val="days"/>
      </c:dateAx>
      <c:valAx>
        <c:axId val="9650176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499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60800"/>
        <c:axId val="102062336"/>
      </c:areaChart>
      <c:dateAx>
        <c:axId val="102060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62336"/>
        <c:crosses val="autoZero"/>
        <c:auto val="1"/>
        <c:lblOffset val="100"/>
        <c:baseTimeUnit val="days"/>
      </c:dateAx>
      <c:valAx>
        <c:axId val="10206233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6080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28032"/>
        <c:axId val="84050304"/>
      </c:areaChart>
      <c:dateAx>
        <c:axId val="840280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50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5030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28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78976"/>
        <c:axId val="84080512"/>
      </c:areaChart>
      <c:dateAx>
        <c:axId val="840789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080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8051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78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00608"/>
        <c:axId val="84102144"/>
      </c:areaChart>
      <c:catAx>
        <c:axId val="84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02144"/>
        <c:crosses val="autoZero"/>
        <c:auto val="1"/>
        <c:lblAlgn val="ctr"/>
        <c:lblOffset val="100"/>
        <c:noMultiLvlLbl val="0"/>
      </c:catAx>
      <c:valAx>
        <c:axId val="8410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00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34528"/>
        <c:axId val="84140416"/>
      </c:areaChart>
      <c:dateAx>
        <c:axId val="84134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404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14041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34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3200"/>
        <c:axId val="84244736"/>
      </c:lineChart>
      <c:dateAx>
        <c:axId val="8424320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44736"/>
        <c:crosses val="autoZero"/>
        <c:auto val="1"/>
        <c:lblOffset val="100"/>
        <c:baseTimeUnit val="days"/>
      </c:dateAx>
      <c:valAx>
        <c:axId val="842447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432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7024"/>
        <c:axId val="89264128"/>
      </c:lineChart>
      <c:dateAx>
        <c:axId val="842570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64128"/>
        <c:crosses val="autoZero"/>
        <c:auto val="1"/>
        <c:lblOffset val="100"/>
        <c:baseTimeUnit val="days"/>
      </c:dateAx>
      <c:valAx>
        <c:axId val="89264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570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39"/>
      <c r="K1" s="302"/>
      <c r="L1" s="177"/>
      <c r="M1" s="140"/>
    </row>
    <row r="2" spans="1:13" x14ac:dyDescent="0.25">
      <c r="A2" s="416" t="s">
        <v>21</v>
      </c>
      <c r="B2" s="416"/>
      <c r="C2" s="416"/>
      <c r="D2" s="416"/>
      <c r="E2" s="394">
        <v>43661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46800</v>
      </c>
      <c r="E5" s="296">
        <f>+IF(ISERROR(VLOOKUP($E$2,Cu!$A$5:$H$1642,7,0)),0,VLOOKUP($E$2,Cu!$A$5:$H$1642,7,0))</f>
        <v>140</v>
      </c>
      <c r="F5" s="291" t="s">
        <v>3</v>
      </c>
      <c r="G5" s="290">
        <f>+IF(ISERROR(VLOOKUP($E$2,Cu!$A$5:$H$1642,2,0)),0,VLOOKUP($E$2,Cu!$A$5:$H$1642,2,0))</f>
        <v>6810.7499246888237</v>
      </c>
      <c r="H5" s="290">
        <f>+IF(ISERROR(VLOOKUP($E$2,Cu!$A$5:$H$1642,4,0)),0,VLOOKUP($E$2,Cu!$A$5:$H$1642,4,0))</f>
        <v>5821.1537817853196</v>
      </c>
      <c r="I5" s="404">
        <f>+IF(ISERROR(VLOOKUP($E$2,Cu!$A$5:$H$1999,5,0)),0,VLOOKUP($E$2,Cu!$A$5:$H$1999,5,0))</f>
        <v>5950</v>
      </c>
      <c r="J5" s="387">
        <f>+IF(ISERROR(VLOOKUP($E$2,Cu!$A$5:$H$1642,8,0)),0,VLOOKUP($E$2,Cu!$A$5:$H$1642,8,0))</f>
        <v>25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16000</v>
      </c>
      <c r="E6" s="296">
        <f>+IF(ISERROR(VLOOKUP($E$2,Pb!$A$5:$H$1987,7,0)),0,VLOOKUP($E$2,Pb!$A$5:$H$1987,7,0))</f>
        <v>-50</v>
      </c>
      <c r="F6" s="291" t="s">
        <v>3</v>
      </c>
      <c r="G6" s="290">
        <f>+IF(ISERROR(VLOOKUP($E$2,Pb!$A$5:$H$1987,2,0)),0,VLOOKUP($E$2,Pb!$A$5:$H$1987,2,0))</f>
        <v>2328.4615127141278</v>
      </c>
      <c r="H6" s="290">
        <f>+IF(ISERROR(VLOOKUP($E$2,Pb!$A$5:$H$1987,4,0)),0,VLOOKUP($E$2,Pb!$A$5:$H$1987,4,0))</f>
        <v>1990.1380450548102</v>
      </c>
      <c r="I6" s="404">
        <f>+IF(ISERROR(VLOOKUP($E$2,Pb!$A$5:$H$1987,5,0)),0,VLOOKUP($E$2,Pb!$A$5:$H$1987,5,0))</f>
        <v>1972</v>
      </c>
      <c r="J6" s="387">
        <f>+IF(ISERROR(VLOOKUP($E$2,Pb!$A$5:$H$1642,8,0)),0,VLOOKUP($E$2,Pb!$A$5:$H$1642,8,0))</f>
        <v>22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3616</v>
      </c>
      <c r="E7" s="296">
        <f>+IF(ISERROR(VLOOKUP($E$2,Ag!$A$5:$H$1986,7,0)),0,VLOOKUP($E$2,Ag!$A$5:$H$1986,7,0))</f>
        <v>5</v>
      </c>
      <c r="F7" s="291" t="s">
        <v>6</v>
      </c>
      <c r="G7" s="290">
        <f>+IF(ISERROR(VLOOKUP($E$2,Ag!$A$5:$H$1517,2,0)),0,VLOOKUP($E$2,Ag!$A$5:$H$1517,2,0))</f>
        <v>526.23230187339288</v>
      </c>
      <c r="H7" s="290">
        <f>+IF(ISERROR(VLOOKUP($E$2,Ag!$A$5:$H$1517,4,0)),0,VLOOKUP($E$2,Ag!$A$5:$H$1517,4,0))</f>
        <v>449.77119818238708</v>
      </c>
      <c r="I7" s="404">
        <f>+IF(ISERROR(VLOOKUP($E$2,Ag!$A$5:$H$1517,5,0)),0,VLOOKUP($E$2,Ag!$A$5:$H$1517,5,0))</f>
        <v>488.69</v>
      </c>
      <c r="J7" s="387">
        <f>+IF(ISERROR(VLOOKUP($E$2,Ag!$A$5:$H$1642,8,0)),0,VLOOKUP($E$2,Ag!$A$5:$H$1642,8,0))</f>
        <v>2.8899999999999864</v>
      </c>
      <c r="K7" s="222"/>
      <c r="L7" s="3"/>
      <c r="M7" s="147" t="s">
        <v>1039</v>
      </c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19280</v>
      </c>
      <c r="E8" s="296">
        <f>+IF(ISERROR(VLOOKUP($E$2,Zn!$A$5:$H$2994,7,0)),0,VLOOKUP($E$2,Zn!$A$5:$H$2994,7,0))</f>
        <v>150</v>
      </c>
      <c r="F8" s="291" t="s">
        <v>3</v>
      </c>
      <c r="G8" s="290">
        <f>+IF(ISERROR(VLOOKUP($E$2,Zn!$A$5:$H$2994,2,0)),0,VLOOKUP($E$2,Zn!$A$5:$H$2994,2,0))</f>
        <v>2805.7961228205236</v>
      </c>
      <c r="H8" s="290">
        <f>+IF(ISERROR(VLOOKUP($E$2,Zn!$A$5:$H$2994,4,0)),0,VLOOKUP($E$2,Zn!$A$5:$H$2994,4,0))</f>
        <v>2398.1163442910461</v>
      </c>
      <c r="I8" s="404">
        <f>+IF(ISERROR(VLOOKUP($E$2,Zn!$A$5:$H$2994,5,0)),0,VLOOKUP($E$2,Zn!$A$5:$H$2994,5,0))</f>
        <v>2426.5</v>
      </c>
      <c r="J8" s="387">
        <f>+IF(ISERROR(VLOOKUP($E$2,Zn!$A$5:$H$1642,8,0)),0,VLOOKUP($E$2,Zn!$A$5:$H$1642,8,0))</f>
        <v>22.5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106150</v>
      </c>
      <c r="E9" s="296">
        <f>+IF(ISERROR(VLOOKUP($E$2,Ni!$A$6:$H$2996,7,0)),0,VLOOKUP($E$2,Ni!$A$6:$H$2996,7,0))</f>
        <v>2500</v>
      </c>
      <c r="F9" s="291" t="s">
        <v>3</v>
      </c>
      <c r="G9" s="290">
        <f>+IF(ISERROR(VLOOKUP($E$2,Ni!$A$6:$H$2996,2,0)),0,VLOOKUP($E$2,Ni!$A$6:$H$2996,2,0))</f>
        <v>15447.886848412791</v>
      </c>
      <c r="H9" s="290">
        <f>+IF(ISERROR(VLOOKUP($E$2,Ni!$A$6:$H$2996,4,0)),0,VLOOKUP($E$2,Ni!$A$6:$H$2996,4,0))</f>
        <v>13203.322092660506</v>
      </c>
      <c r="I9" s="404">
        <f>+IF(ISERROR(VLOOKUP($E$2,Ni!$A$6:$H$2996,5,0)),0,VLOOKUP($E$2,Ni!$A$6:$H$2996,5,0))</f>
        <v>13205</v>
      </c>
      <c r="J9" s="387">
        <f>+IF(ISERROR(VLOOKUP($E$2,Ni!$A$5:$H$1642,8,0)),0,VLOOKUP($E$2,Ni!$A$5:$H$1642,8,0))</f>
        <v>-704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261.95192018033936</v>
      </c>
      <c r="H10" s="290">
        <f>+IF(ISERROR(VLOOKUP($E$2,Coke!$A$6:$H$2997,4,0)),0,VLOOKUP($E$2,Coke!$A$6:$H$2997,4,0))</f>
        <v>223.89053006866612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4025</v>
      </c>
      <c r="E11" s="296">
        <f>+IF(ISERROR(VLOOKUP($E$2,Steel!$A$6:$H$2995,7,0)),0,VLOOKUP($E$2,Steel!$A$6:$H$2995,7,0))</f>
        <v>-10</v>
      </c>
      <c r="F11" s="291" t="s">
        <v>3</v>
      </c>
      <c r="G11" s="290">
        <f>+IF(ISERROR(VLOOKUP($E$2,Steel!$A$6:$H$2995,2,0)),0,VLOOKUP($E$2,Steel!$A$6:$H$2995,2,0))</f>
        <v>585.75359929214778</v>
      </c>
      <c r="H11" s="290">
        <f>+IF(ISERROR(VLOOKUP($E$2,Steel!$A$6:$H$2995,4,0)),0,VLOOKUP($E$2,Steel!$A$6:$H$2995,4,0))</f>
        <v>500.64410195910068</v>
      </c>
      <c r="I11" s="404">
        <f>+IF(ISERROR(VLOOKUP($E$2,Steel!$A$6:$H$2995,5,0)),0,VLOOKUP($E$2,Steel!$A$6:$H$2995,5,0))</f>
        <v>472</v>
      </c>
      <c r="J11" s="387">
        <f>+IF(ISERROR(VLOOKUP($E$2,Steel!$A$5:$H$1642,8,0)),0,VLOOKUP($E$2,Steel!$A$5:$H$1642,8,0))</f>
        <v>-4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902</v>
      </c>
      <c r="E12" s="296">
        <f>+IF(ISERROR(VLOOKUP($E$2,'Quặng Sắt'!$A$6:$H$2995,7,0)),0,VLOOKUP($E$2,'Quặng Sắt'!$A$6:$H$2995,7,0))</f>
        <v>0</v>
      </c>
      <c r="F12" s="291" t="s">
        <v>2</v>
      </c>
      <c r="G12" s="290">
        <f>+IF(ISERROR(VLOOKUP($E$2,'Quặng Sắt'!$A$6:$H$2995,2,0)),0,VLOOKUP($E$2,'Quặng Sắt'!$A$6:$H$2995,2,0))</f>
        <v>131.26701777925894</v>
      </c>
      <c r="H12" s="290">
        <f>+IF(ISERROR(VLOOKUP($E$2,'Quặng Sắt'!$A$6:$H$2995,4,0)),0,VLOOKUP($E$2,'Quặng Sắt'!$A$6:$H$2995,4,0))</f>
        <v>112.19403228996491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3404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7" t="s">
        <v>1003</v>
      </c>
      <c r="F17" s="417"/>
      <c r="G17" s="417"/>
      <c r="H17" s="417"/>
      <c r="I17" s="417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6.8714899999999997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6"/>
  <sheetViews>
    <sheetView workbookViewId="0">
      <pane ySplit="3" topLeftCell="A1111" activePane="bottomLeft" state="frozen"/>
      <selection pane="bottomLeft" activeCell="E1125" sqref="E1125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2" activePane="bottomLeft" state="frozen"/>
      <selection pane="bottomLeft" activeCell="G608" sqref="G608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2" activePane="bottomLeft" state="frozen"/>
      <selection pane="bottomLeft" activeCell="L481" sqref="L481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406"/>
      <c r="B488" s="407"/>
    </row>
    <row r="489" spans="1:2" x14ac:dyDescent="0.25">
      <c r="A489" s="406"/>
      <c r="B489" s="407"/>
    </row>
    <row r="490" spans="1:2" x14ac:dyDescent="0.25">
      <c r="A490" s="406"/>
      <c r="B490" s="407"/>
    </row>
    <row r="491" spans="1:2" x14ac:dyDescent="0.25">
      <c r="A491" s="406"/>
      <c r="B491" s="407"/>
    </row>
    <row r="492" spans="1:2" x14ac:dyDescent="0.25">
      <c r="A492" s="406"/>
      <c r="B492" s="407"/>
    </row>
    <row r="493" spans="1:2" x14ac:dyDescent="0.25">
      <c r="A493" s="406"/>
      <c r="B493" s="407"/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1" activePane="bottomLeft" state="frozen"/>
      <selection pane="bottomLeft" activeCell="E1340" sqref="E1340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5950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0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0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0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0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9" activePane="bottomLeft" state="frozen"/>
      <selection pane="bottomLeft" activeCell="E1338" sqref="E1338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8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8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38" si="59">+IF(F1329=0,"",C1329/F1329)</f>
        <v>2351.2215433039687</v>
      </c>
      <c r="C1329" s="37">
        <v>16150</v>
      </c>
      <c r="D1329" s="37">
        <f t="shared" ref="D1329:D1338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E1338" sqref="E1338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8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8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5"/>
  <sheetViews>
    <sheetView zoomScale="85" zoomScaleNormal="85" workbookViewId="0">
      <pane ySplit="4" topLeftCell="A1326" activePane="bottomLeft" state="frozen"/>
      <selection pane="bottomLeft" activeCell="E1335" sqref="E1335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2398.1163442910461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5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5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5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5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2"/>
  <sheetViews>
    <sheetView zoomScale="115" zoomScaleNormal="115" workbookViewId="0">
      <pane ySplit="5" topLeftCell="A875" activePane="bottomLeft" state="frozen"/>
      <selection pane="bottomLeft" activeCell="E882" sqref="E882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2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2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2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2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C217" sqref="C217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7" si="38">+IF(F198=0,"",C198/F198)</f>
        <v>259.72002181648185</v>
      </c>
      <c r="C198" s="333">
        <v>1800</v>
      </c>
      <c r="D198" s="1">
        <f t="shared" ref="D198:D217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7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C32" sqref="C32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2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2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2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x14ac:dyDescent="0.25">
      <c r="A33" s="408"/>
      <c r="B33" s="392"/>
      <c r="C33" s="392"/>
      <c r="D33" s="392"/>
      <c r="E33" s="392"/>
      <c r="F33" s="392"/>
      <c r="G33" s="392"/>
    </row>
    <row r="34" spans="1:7" x14ac:dyDescent="0.25">
      <c r="A34" s="408"/>
      <c r="B34" s="392"/>
      <c r="C34" s="392"/>
      <c r="D34" s="392"/>
      <c r="E34" s="392"/>
      <c r="F34" s="392"/>
      <c r="G34" s="392"/>
    </row>
    <row r="35" spans="1:7" x14ac:dyDescent="0.25">
      <c r="A35" s="408"/>
      <c r="B35" s="392"/>
      <c r="C35" s="392"/>
      <c r="D35" s="392"/>
      <c r="E35" s="392"/>
      <c r="F35" s="392"/>
      <c r="G35" s="392"/>
    </row>
    <row r="36" spans="1:7" x14ac:dyDescent="0.25">
      <c r="A36" s="408"/>
      <c r="B36" s="392"/>
      <c r="C36" s="392"/>
      <c r="D36" s="392"/>
      <c r="E36" s="392"/>
      <c r="F36" s="392"/>
      <c r="G36" s="392"/>
    </row>
    <row r="37" spans="1:7" x14ac:dyDescent="0.25">
      <c r="A37" s="408"/>
      <c r="B37" s="392"/>
      <c r="C37" s="392"/>
      <c r="D37" s="392"/>
      <c r="E37" s="392"/>
      <c r="F37" s="392"/>
      <c r="G37" s="392"/>
    </row>
    <row r="38" spans="1:7" x14ac:dyDescent="0.25">
      <c r="A38" s="408"/>
      <c r="B38" s="392"/>
      <c r="C38" s="392"/>
      <c r="D38" s="392"/>
      <c r="E38" s="392"/>
      <c r="F38" s="392"/>
      <c r="G38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workbookViewId="0">
      <pane xSplit="1" ySplit="5" topLeftCell="B197" activePane="bottomRight" state="frozen"/>
      <selection pane="topRight" activeCell="B1" sqref="B1"/>
      <selection pane="bottomLeft" activeCell="A6" sqref="A6"/>
      <selection pane="bottomRight" activeCell="E204" sqref="E204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4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4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4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4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2019-07-15T07:19:28Z</dcterms:modified>
</cp:coreProperties>
</file>