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62" i="16" l="1"/>
  <c r="D162" i="16" s="1"/>
  <c r="F162" i="16"/>
  <c r="B1293" i="5"/>
  <c r="D1293" i="5" s="1"/>
  <c r="F1293" i="5"/>
  <c r="G1293" i="5"/>
  <c r="G1296" i="4"/>
  <c r="F1296" i="4"/>
  <c r="B1296" i="4" s="1"/>
  <c r="D1296" i="4" s="1"/>
  <c r="B840" i="7"/>
  <c r="D840" i="7" s="1"/>
  <c r="F840" i="7"/>
  <c r="G840" i="7"/>
  <c r="B1296" i="3"/>
  <c r="D1296" i="3" s="1"/>
  <c r="F1296" i="3"/>
  <c r="G1296" i="3"/>
  <c r="B1298" i="2"/>
  <c r="D1298" i="2" s="1"/>
  <c r="F1298" i="2"/>
  <c r="G1298" i="2"/>
  <c r="B161" i="16"/>
  <c r="D161" i="16" s="1"/>
  <c r="F161" i="16"/>
  <c r="B839" i="7"/>
  <c r="D839" i="7" s="1"/>
  <c r="F839" i="7"/>
  <c r="G839" i="7"/>
  <c r="B1292" i="5"/>
  <c r="D1292" i="5" s="1"/>
  <c r="F1292" i="5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B837" i="7"/>
  <c r="D837" i="7" s="1"/>
  <c r="F837" i="7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B1288" i="4"/>
  <c r="D1288" i="4" s="1"/>
  <c r="F1288" i="4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B830" i="7"/>
  <c r="D830" i="7" s="1"/>
  <c r="F830" i="7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B1274" i="2"/>
  <c r="D1274" i="2" s="1"/>
  <c r="F1274" i="2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B1273" i="2"/>
  <c r="D1273" i="2" s="1"/>
  <c r="F1273" i="2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481" i="7"/>
  <c r="D516" i="7"/>
  <c r="D534" i="7"/>
  <c r="D537" i="7"/>
  <c r="D540" i="7"/>
  <c r="D547" i="7"/>
  <c r="D554" i="7"/>
  <c r="D562" i="7"/>
  <c r="D570" i="7"/>
  <c r="D574" i="7"/>
  <c r="D596" i="7"/>
  <c r="D602" i="7"/>
  <c r="D609" i="7"/>
  <c r="D615" i="7"/>
  <c r="D621" i="7"/>
  <c r="D622" i="7"/>
  <c r="D629" i="7"/>
  <c r="D417" i="7"/>
  <c r="D870" i="5"/>
  <c r="D1006" i="5"/>
  <c r="D1015" i="5"/>
  <c r="D1029" i="5"/>
  <c r="D1043" i="5"/>
  <c r="D1046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8" i="1"/>
  <c r="G1046" i="4" l="1"/>
  <c r="B1045" i="4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<sst xmlns="http://schemas.openxmlformats.org/spreadsheetml/2006/main" count="4599" uniqueCount="1034">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</sst>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8" fontId="46" fillId="0" borderId="3" xfId="1" applyNumberFormat="1" applyFont="1" applyBorder="1" applyAlignment="1">
      <alignment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90400"/>
        <c:axId val="56896896"/>
      </c:areaChart>
      <c:dateAx>
        <c:axId val="571904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896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8968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90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88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77728"/>
        <c:axId val="91903040"/>
      </c:areaChart>
      <c:dateAx>
        <c:axId val="919777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03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90304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777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3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47552"/>
        <c:axId val="91904192"/>
      </c:areaChart>
      <c:dateAx>
        <c:axId val="9384755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04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9041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475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942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49088"/>
        <c:axId val="93914240"/>
      </c:areaChart>
      <c:dateAx>
        <c:axId val="938490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9142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91424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49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99776"/>
        <c:axId val="93915968"/>
      </c:areaChart>
      <c:dateAx>
        <c:axId val="938997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915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915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99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79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15488"/>
        <c:axId val="93917696"/>
      </c:areaChart>
      <c:dateAx>
        <c:axId val="940154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9176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391769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015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18048"/>
        <c:axId val="93973312"/>
      </c:areaChart>
      <c:dateAx>
        <c:axId val="94018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973312"/>
        <c:crosses val="autoZero"/>
        <c:auto val="1"/>
        <c:lblOffset val="100"/>
        <c:baseTimeUnit val="days"/>
      </c:dateAx>
      <c:valAx>
        <c:axId val="9397331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1804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26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14528"/>
        <c:axId val="93975040"/>
      </c:areaChart>
      <c:dateAx>
        <c:axId val="91414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75040"/>
        <c:crosses val="autoZero"/>
        <c:auto val="1"/>
        <c:lblOffset val="100"/>
        <c:baseTimeUnit val="days"/>
      </c:dateAx>
      <c:valAx>
        <c:axId val="939750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14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15552"/>
        <c:axId val="93976768"/>
      </c:areaChart>
      <c:dateAx>
        <c:axId val="91415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76768"/>
        <c:crosses val="autoZero"/>
        <c:auto val="1"/>
        <c:lblOffset val="100"/>
        <c:baseTimeUnit val="days"/>
      </c:dateAx>
      <c:valAx>
        <c:axId val="939767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155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17600"/>
        <c:axId val="99622912"/>
      </c:areaChart>
      <c:dateAx>
        <c:axId val="91417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22912"/>
        <c:crosses val="autoZero"/>
        <c:auto val="1"/>
        <c:lblOffset val="100"/>
        <c:baseTimeUnit val="days"/>
      </c:dateAx>
      <c:valAx>
        <c:axId val="9962291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17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6192"/>
        <c:axId val="99624640"/>
      </c:lineChart>
      <c:dateAx>
        <c:axId val="99336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24640"/>
        <c:crosses val="autoZero"/>
        <c:auto val="1"/>
        <c:lblOffset val="100"/>
        <c:baseTimeUnit val="days"/>
      </c:dateAx>
      <c:valAx>
        <c:axId val="996246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3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48160"/>
        <c:axId val="56898624"/>
      </c:areaChart>
      <c:dateAx>
        <c:axId val="8194816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8986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89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48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73760"/>
        <c:axId val="99626368"/>
      </c:areaChart>
      <c:dateAx>
        <c:axId val="99573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26368"/>
        <c:crosses val="autoZero"/>
        <c:auto val="1"/>
        <c:lblOffset val="100"/>
        <c:baseTimeUnit val="days"/>
      </c:dateAx>
      <c:valAx>
        <c:axId val="99626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73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75296"/>
        <c:axId val="99628096"/>
      </c:areaChart>
      <c:dateAx>
        <c:axId val="99575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28096"/>
        <c:crosses val="autoZero"/>
        <c:auto val="1"/>
        <c:lblOffset val="100"/>
        <c:baseTimeUnit val="days"/>
      </c:dateAx>
      <c:valAx>
        <c:axId val="9962809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752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6320"/>
        <c:axId val="99629824"/>
      </c:barChart>
      <c:dateAx>
        <c:axId val="99576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29824"/>
        <c:crosses val="autoZero"/>
        <c:auto val="1"/>
        <c:lblOffset val="100"/>
        <c:baseTimeUnit val="days"/>
      </c:dateAx>
      <c:valAx>
        <c:axId val="996298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7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53440"/>
        <c:axId val="99443264"/>
      </c:areaChart>
      <c:dateAx>
        <c:axId val="105853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9443264"/>
        <c:crosses val="autoZero"/>
        <c:auto val="1"/>
        <c:lblOffset val="100"/>
        <c:baseTimeUnit val="days"/>
      </c:dateAx>
      <c:valAx>
        <c:axId val="9944326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85344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54976"/>
        <c:axId val="99444992"/>
      </c:areaChart>
      <c:dateAx>
        <c:axId val="105854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444992"/>
        <c:crosses val="autoZero"/>
        <c:auto val="1"/>
        <c:lblOffset val="100"/>
        <c:baseTimeUnit val="days"/>
      </c:dateAx>
      <c:valAx>
        <c:axId val="9944499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8549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6000"/>
        <c:axId val="99446720"/>
      </c:lineChart>
      <c:catAx>
        <c:axId val="105856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46720"/>
        <c:crosses val="autoZero"/>
        <c:auto val="1"/>
        <c:lblAlgn val="ctr"/>
        <c:lblOffset val="100"/>
        <c:noMultiLvlLbl val="0"/>
      </c:catAx>
      <c:valAx>
        <c:axId val="9944672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856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0096"/>
        <c:axId val="99448448"/>
      </c:lineChart>
      <c:dateAx>
        <c:axId val="106500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48448"/>
        <c:crosses val="autoZero"/>
        <c:auto val="1"/>
        <c:lblOffset val="100"/>
        <c:baseTimeUnit val="days"/>
      </c:dateAx>
      <c:valAx>
        <c:axId val="9944844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5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02656"/>
        <c:axId val="99450176"/>
      </c:areaChart>
      <c:dateAx>
        <c:axId val="106502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450176"/>
        <c:crosses val="autoZero"/>
        <c:auto val="1"/>
        <c:lblOffset val="100"/>
        <c:baseTimeUnit val="days"/>
      </c:dateAx>
      <c:valAx>
        <c:axId val="994501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50265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08576"/>
        <c:axId val="105915520"/>
      </c:areaChart>
      <c:dateAx>
        <c:axId val="106008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915520"/>
        <c:crosses val="autoZero"/>
        <c:auto val="1"/>
        <c:lblOffset val="100"/>
        <c:baseTimeUnit val="days"/>
      </c:dateAx>
      <c:valAx>
        <c:axId val="1059155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008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9600"/>
        <c:axId val="105917248"/>
      </c:lineChart>
      <c:dateAx>
        <c:axId val="106009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917248"/>
        <c:crosses val="autoZero"/>
        <c:auto val="1"/>
        <c:lblOffset val="100"/>
        <c:baseTimeUnit val="days"/>
      </c:dateAx>
      <c:valAx>
        <c:axId val="10591724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009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843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58688"/>
        <c:axId val="56900352"/>
      </c:areaChart>
      <c:dateAx>
        <c:axId val="654586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900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90035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586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11648"/>
        <c:axId val="105918976"/>
      </c:areaChart>
      <c:dateAx>
        <c:axId val="106011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5918976"/>
        <c:crosses val="autoZero"/>
        <c:auto val="1"/>
        <c:lblOffset val="100"/>
        <c:baseTimeUnit val="days"/>
      </c:dateAx>
      <c:valAx>
        <c:axId val="105918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011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63072"/>
        <c:axId val="105920704"/>
      </c:areaChart>
      <c:dateAx>
        <c:axId val="106563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920704"/>
        <c:crosses val="autoZero"/>
        <c:auto val="1"/>
        <c:lblOffset val="100"/>
        <c:baseTimeUnit val="days"/>
      </c:dateAx>
      <c:valAx>
        <c:axId val="105920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5630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64608"/>
        <c:axId val="109461504"/>
      </c:lineChart>
      <c:dateAx>
        <c:axId val="106564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61504"/>
        <c:crosses val="autoZero"/>
        <c:auto val="1"/>
        <c:lblOffset val="100"/>
        <c:baseTimeUnit val="days"/>
      </c:dateAx>
      <c:valAx>
        <c:axId val="109461504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564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3712"/>
        <c:axId val="109463232"/>
      </c:areaChart>
      <c:dateAx>
        <c:axId val="109043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63232"/>
        <c:crosses val="autoZero"/>
        <c:auto val="1"/>
        <c:lblOffset val="100"/>
        <c:baseTimeUnit val="days"/>
      </c:dateAx>
      <c:valAx>
        <c:axId val="109463232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043712"/>
        <c:crosses val="autoZero"/>
        <c:crossBetween val="midCat"/>
        <c:minorUnit val="1.0000000000000167E-4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6784"/>
        <c:axId val="109466112"/>
      </c:areaChart>
      <c:dateAx>
        <c:axId val="109046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66112"/>
        <c:crosses val="autoZero"/>
        <c:auto val="1"/>
        <c:lblOffset val="100"/>
        <c:baseTimeUnit val="days"/>
      </c:dateAx>
      <c:valAx>
        <c:axId val="109466112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0467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53472"/>
        <c:axId val="109467840"/>
      </c:areaChart>
      <c:dateAx>
        <c:axId val="109353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67840"/>
        <c:crosses val="autoZero"/>
        <c:auto val="1"/>
        <c:lblOffset val="100"/>
        <c:baseTimeUnit val="days"/>
      </c:dateAx>
      <c:valAx>
        <c:axId val="10946784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35347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60224"/>
        <c:axId val="91759168"/>
      </c:areaChart>
      <c:dateAx>
        <c:axId val="654602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59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5916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60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477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61760"/>
        <c:axId val="91762048"/>
      </c:areaChart>
      <c:dateAx>
        <c:axId val="6546176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7620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62048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61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99296"/>
        <c:axId val="91763776"/>
      </c:areaChart>
      <c:catAx>
        <c:axId val="9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63776"/>
        <c:crosses val="autoZero"/>
        <c:auto val="1"/>
        <c:lblAlgn val="ctr"/>
        <c:lblOffset val="100"/>
        <c:noMultiLvlLbl val="0"/>
      </c:catAx>
      <c:valAx>
        <c:axId val="917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99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379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00832"/>
        <c:axId val="91766080"/>
      </c:areaChart>
      <c:dateAx>
        <c:axId val="926008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7660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76608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008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5680"/>
        <c:axId val="91899008"/>
      </c:lineChart>
      <c:dateAx>
        <c:axId val="9197568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99008"/>
        <c:crosses val="autoZero"/>
        <c:auto val="1"/>
        <c:lblOffset val="100"/>
        <c:baseTimeUnit val="days"/>
      </c:dateAx>
      <c:valAx>
        <c:axId val="918990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756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4576"/>
        <c:axId val="91901312"/>
      </c:lineChart>
      <c:dateAx>
        <c:axId val="8194457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01312"/>
        <c:crosses val="autoZero"/>
        <c:auto val="1"/>
        <c:lblOffset val="100"/>
        <c:baseTimeUnit val="days"/>
      </c:dateAx>
      <c:valAx>
        <c:axId val="9190131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4457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SheetLayoutView="85" workbookViewId="0">
      <selection activeCell="A4" sqref="A4:I11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07" t="s">
        <v>1017</v>
      </c>
      <c r="B1" s="407"/>
      <c r="C1" s="407"/>
      <c r="D1" s="407"/>
      <c r="E1" s="407"/>
      <c r="F1" s="407"/>
      <c r="G1" s="407"/>
      <c r="H1" s="407"/>
      <c r="I1" s="407"/>
      <c r="J1" s="157"/>
      <c r="K1" s="338"/>
      <c r="L1" s="197"/>
      <c r="M1" s="158"/>
    </row>
    <row r="2" spans="1:13" x14ac:dyDescent="0.25">
      <c r="A2" s="408" t="s">
        <v>21</v>
      </c>
      <c r="B2" s="408"/>
      <c r="C2" s="408"/>
      <c r="D2" s="408"/>
      <c r="E2" s="181">
        <v>43595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47955</v>
      </c>
      <c r="E5" s="328">
        <f>+IF(ISERROR(VLOOKUP($E$2,Cu!$A$5:$H$1642,7,0)),0,VLOOKUP($E$2,Cu!$A$5:$H$1642,7,0))</f>
        <v>355</v>
      </c>
      <c r="F5" s="327" t="s">
        <v>3</v>
      </c>
      <c r="G5" s="326">
        <f>+IF(ISERROR(VLOOKUP($E$2,Cu!$A$5:$H$1642,2,0)),0,VLOOKUP($E$2,Cu!$A$5:$H$1642,2,0))</f>
        <v>7013.8258149157336</v>
      </c>
      <c r="H5" s="326">
        <f>+IF(ISERROR(VLOOKUP($E$2,Cu!$A$5:$H$1642,4,0)),0,VLOOKUP($E$2,Cu!$A$5:$H$1642,4,0))</f>
        <v>5994.7229187313969</v>
      </c>
      <c r="I5" s="326">
        <f>+IF(ISERROR(VLOOKUP($E$2,Cu!$A$5:$H$1999,5,0)),0,VLOOKUP($E$2,Cu!$A$5:$H$1999,5,0))</f>
        <v>6112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16300</v>
      </c>
      <c r="E6" s="328">
        <f>+IF(ISERROR(VLOOKUP($E$2,Pb!$A$5:$H$1987,7,0)),0,VLOOKUP($E$2,Pb!$A$5:$H$1987,7,0))</f>
        <v>-75</v>
      </c>
      <c r="F6" s="327" t="s">
        <v>3</v>
      </c>
      <c r="G6" s="326">
        <f>+IF(ISERROR(VLOOKUP($E$2,Pb!$A$5:$H$1987,2,0)),0,VLOOKUP($E$2,Pb!$A$5:$H$1987,2,0))</f>
        <v>2384.0133621755072</v>
      </c>
      <c r="H6" s="326">
        <f>+IF(ISERROR(VLOOKUP($E$2,Pb!$A$5:$H$1987,4,0)),0,VLOOKUP($E$2,Pb!$A$5:$H$1987,4,0))</f>
        <v>2037.6182582696645</v>
      </c>
      <c r="I6" s="326">
        <f>+IF(ISERROR(VLOOKUP($E$2,Pb!$A$5:$H$1987,5,0)),0,VLOOKUP($E$2,Pb!$A$5:$H$1987,5,0))</f>
        <v>1855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3517</v>
      </c>
      <c r="E7" s="328">
        <f>+IF(ISERROR(VLOOKUP($E$2,Ag!$A$5:$H$1986,7,0)),0,VLOOKUP($E$2,Ag!$A$5:$H$1986,7,0))</f>
        <v>6</v>
      </c>
      <c r="F7" s="327" t="s">
        <v>6</v>
      </c>
      <c r="G7" s="326">
        <f>+IF(ISERROR(VLOOKUP($E$2,Ag!$A$5:$H$1517,2,0)),0,VLOOKUP($E$2,Ag!$A$5:$H$1517,2,0))</f>
        <v>515.12643812843737</v>
      </c>
      <c r="H7" s="326">
        <f>+IF(ISERROR(VLOOKUP($E$2,Ag!$A$5:$H$1517,4,0)),0,VLOOKUP($E$2,Ag!$A$5:$H$1517,4,0))</f>
        <v>440.27900694738241</v>
      </c>
      <c r="I7" s="326">
        <f>+IF(ISERROR(VLOOKUP($E$2,Ag!$A$5:$H$1517,5,0)),0,VLOOKUP($E$2,Ag!$A$5:$H$1517,5,0))</f>
        <v>474.70499999999998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21410</v>
      </c>
      <c r="E8" s="328">
        <f>+IF(ISERROR(VLOOKUP($E$2,Zn!$A$5:$H$2994,7,0)),0,VLOOKUP($E$2,Zn!$A$5:$H$2994,7,0))</f>
        <v>180</v>
      </c>
      <c r="F8" s="327" t="s">
        <v>3</v>
      </c>
      <c r="G8" s="326">
        <f>+IF(ISERROR(VLOOKUP($E$2,Zn!$A$5:$H$2994,2,0)),0,VLOOKUP($E$2,Zn!$A$5:$H$2994,2,0))</f>
        <v>3135.8706398435729</v>
      </c>
      <c r="H8" s="326">
        <f>+IF(ISERROR(VLOOKUP($E$2,Zn!$A$5:$H$2994,4,0)),0,VLOOKUP($E$2,Zn!$A$5:$H$2994,4,0))</f>
        <v>2680.2313161056181</v>
      </c>
      <c r="I8" s="326">
        <f>+IF(ISERROR(VLOOKUP($E$2,Zn!$A$5:$H$2994,5,0)),0,VLOOKUP($E$2,Zn!$A$5:$H$2994,5,0))</f>
        <v>2725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98300</v>
      </c>
      <c r="E9" s="328">
        <f>+IF(ISERROR(VLOOKUP($E$2,Ni!$A$6:$H$2996,7,0)),0,VLOOKUP($E$2,Ni!$A$6:$H$2996,7,0))</f>
        <v>1100</v>
      </c>
      <c r="F9" s="327" t="s">
        <v>3</v>
      </c>
      <c r="G9" s="326">
        <f>+IF(ISERROR(VLOOKUP($E$2,Ni!$A$6:$H$2996,2,0)),0,VLOOKUP($E$2,Ni!$A$6:$H$2996,2,0))</f>
        <v>14397.761975554564</v>
      </c>
      <c r="H9" s="326">
        <f>+IF(ISERROR(VLOOKUP($E$2,Ni!$A$6:$H$2996,4,0)),0,VLOOKUP($E$2,Ni!$A$6:$H$2996,4,0))</f>
        <v>12305.779466285952</v>
      </c>
      <c r="I9" s="326">
        <f>+IF(ISERROR(VLOOKUP($E$2,Ni!$A$6:$H$2996,5,0)),0,VLOOKUP($E$2,Ni!$A$6:$H$2996,5,0))</f>
        <v>11710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4135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609.43436826637662</v>
      </c>
      <c r="H11" s="326">
        <f>+IF(ISERROR(VLOOKUP($E$2,Steel!$A$6:$H$2995,4,0)),0,VLOOKUP($E$2,Steel!$A$6:$H$2995,4,0))</f>
        <v>520.88407544134759</v>
      </c>
      <c r="I11" s="355">
        <f>+IF(ISERROR(VLOOKUP($E$2,Steel!$A$6:$H$2995,5,0)),0,VLOOKUP($E$2,Steel!$A$6:$H$2995,5,0))</f>
        <v>461.5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43595</v>
      </c>
      <c r="C15" s="182" t="s">
        <v>1002</v>
      </c>
      <c r="D15" s="192">
        <f>+IF(ISERROR(VLOOKUP($E$2,'CNY-VND'!$A$4:$B$500,2,0)),0,VLOOKUP($E$2,'CNY-VND'!$A$4:$B$500,2,0))</f>
        <v>3501</v>
      </c>
      <c r="E15" s="409" t="s">
        <v>1000</v>
      </c>
      <c r="F15" s="409"/>
      <c r="G15" s="409"/>
      <c r="H15" s="409"/>
      <c r="I15" s="409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23405</v>
      </c>
      <c r="E16" s="409" t="s">
        <v>1003</v>
      </c>
      <c r="F16" s="409"/>
      <c r="G16" s="409"/>
      <c r="H16" s="409"/>
      <c r="I16" s="409"/>
      <c r="L16" s="300"/>
    </row>
    <row r="17" spans="1:12" ht="15.75" customHeight="1" x14ac:dyDescent="0.25">
      <c r="A17" s="182"/>
      <c r="B17" s="191"/>
      <c r="C17" s="182" t="s">
        <v>1019</v>
      </c>
      <c r="D17" s="353">
        <f>+IF(ISERROR(VLOOKUP($E$2,USD_CNY!$A$1:$B$2001,2,0)),0,VLOOKUP($E$2,USD_CNY!$A$1:$B$2001,2,0))</f>
        <v>6.8372099999999998</v>
      </c>
      <c r="E17" s="354" t="s">
        <v>1020</v>
      </c>
      <c r="F17" s="352"/>
      <c r="G17" s="352"/>
      <c r="H17" s="352"/>
      <c r="I17" s="352"/>
      <c r="L17" s="300"/>
    </row>
    <row r="18" spans="1:12" ht="18.75" x14ac:dyDescent="0.3">
      <c r="A18" s="410" t="s">
        <v>17</v>
      </c>
      <c r="B18" s="410"/>
      <c r="C18" s="410"/>
      <c r="D18" s="410"/>
      <c r="E18" s="410"/>
      <c r="F18" s="410"/>
      <c r="G18" s="410"/>
      <c r="H18" s="410"/>
      <c r="I18" s="410"/>
    </row>
    <row r="19" spans="1:12" ht="15.75" customHeight="1" x14ac:dyDescent="0.25">
      <c r="A19" s="404" t="s">
        <v>656</v>
      </c>
      <c r="B19" s="405"/>
      <c r="C19" s="404" t="s">
        <v>18</v>
      </c>
      <c r="D19" s="406"/>
      <c r="E19" s="406"/>
      <c r="F19" s="406"/>
      <c r="G19" s="406"/>
      <c r="H19" s="406"/>
      <c r="I19" s="406"/>
    </row>
    <row r="34" spans="1:12" ht="15" customHeight="1" x14ac:dyDescent="0.25">
      <c r="A34" s="402" t="s">
        <v>657</v>
      </c>
      <c r="B34" s="402"/>
      <c r="C34" s="403" t="s">
        <v>4</v>
      </c>
      <c r="D34" s="403"/>
      <c r="E34" s="403"/>
      <c r="F34" s="403"/>
      <c r="G34" s="403"/>
      <c r="H34" s="403"/>
      <c r="I34" s="403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402" t="s">
        <v>705</v>
      </c>
      <c r="B49" s="402"/>
      <c r="C49" s="403" t="s">
        <v>706</v>
      </c>
      <c r="D49" s="403"/>
      <c r="E49" s="403"/>
      <c r="F49" s="403"/>
      <c r="G49" s="403"/>
      <c r="H49" s="403"/>
      <c r="I49" s="403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402" t="s">
        <v>721</v>
      </c>
      <c r="B67" s="402"/>
      <c r="C67" s="403" t="s">
        <v>722</v>
      </c>
      <c r="D67" s="403"/>
      <c r="E67" s="403"/>
      <c r="F67" s="403"/>
      <c r="G67" s="403"/>
      <c r="H67" s="403"/>
      <c r="I67" s="403"/>
    </row>
    <row r="82" spans="1:9" x14ac:dyDescent="0.25">
      <c r="A82" s="402" t="s">
        <v>759</v>
      </c>
      <c r="B82" s="402"/>
      <c r="C82" s="403" t="s">
        <v>760</v>
      </c>
      <c r="D82" s="403"/>
      <c r="E82" s="403"/>
      <c r="F82" s="403"/>
      <c r="G82" s="403"/>
      <c r="H82" s="403"/>
      <c r="I82" s="403"/>
    </row>
    <row r="100" spans="1:9" x14ac:dyDescent="0.25">
      <c r="A100" s="401" t="s">
        <v>1027</v>
      </c>
      <c r="B100" s="401"/>
      <c r="C100" s="401"/>
      <c r="D100" s="401"/>
      <c r="E100" s="401"/>
      <c r="F100" s="401"/>
      <c r="G100" s="401"/>
      <c r="H100" s="401"/>
      <c r="I100" s="401"/>
    </row>
    <row r="115" spans="1:9" x14ac:dyDescent="0.25">
      <c r="A115" s="401" t="s">
        <v>1028</v>
      </c>
      <c r="B115" s="401"/>
      <c r="C115" s="401"/>
      <c r="D115" s="401"/>
      <c r="E115" s="401"/>
      <c r="F115" s="401"/>
      <c r="G115" s="401"/>
      <c r="H115" s="401"/>
      <c r="I115" s="401"/>
    </row>
    <row r="128" spans="1:9" x14ac:dyDescent="0.25">
      <c r="A128" s="401" t="s">
        <v>1005</v>
      </c>
      <c r="B128" s="401"/>
      <c r="C128" s="401"/>
      <c r="D128" s="401"/>
      <c r="E128" s="401"/>
      <c r="F128" s="401"/>
      <c r="G128" s="401"/>
      <c r="H128" s="401"/>
      <c r="I128" s="401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75" activePane="bottomLeft" state="frozen"/>
      <selection pane="bottomLeft" activeCell="A1084" sqref="A1084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19" t="s">
        <v>1018</v>
      </c>
      <c r="B1" s="420"/>
      <c r="C1" s="420"/>
      <c r="D1" s="420"/>
      <c r="E1" s="420"/>
      <c r="F1" s="420"/>
      <c r="G1" s="420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1018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1032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1032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3" x14ac:dyDescent="0.25">
      <c r="A1057" s="225">
        <v>43550</v>
      </c>
      <c r="B1057" s="341">
        <v>6.7128100000000002</v>
      </c>
    </row>
    <row r="1058" spans="1:3" x14ac:dyDescent="0.25">
      <c r="A1058" s="225">
        <v>43551</v>
      </c>
      <c r="B1058" s="341">
        <v>6.7235100000000001</v>
      </c>
    </row>
    <row r="1059" spans="1:3" x14ac:dyDescent="0.25">
      <c r="A1059" s="225">
        <v>43552</v>
      </c>
      <c r="B1059" s="341">
        <v>6.7374900000000002</v>
      </c>
    </row>
    <row r="1060" spans="1:3" x14ac:dyDescent="0.25">
      <c r="A1060" s="225">
        <v>43553</v>
      </c>
      <c r="B1060" s="341">
        <v>6.7338899999999997</v>
      </c>
    </row>
    <row r="1061" spans="1:3" x14ac:dyDescent="0.25">
      <c r="A1061" s="225">
        <v>43556</v>
      </c>
      <c r="B1061" s="341">
        <v>6.70852</v>
      </c>
    </row>
    <row r="1062" spans="1:3" x14ac:dyDescent="0.25">
      <c r="A1062" s="225">
        <v>43557</v>
      </c>
      <c r="B1062" s="341">
        <v>6.7242100000000002</v>
      </c>
    </row>
    <row r="1063" spans="1:3" x14ac:dyDescent="0.25">
      <c r="A1063" s="225">
        <v>43559</v>
      </c>
      <c r="B1063" s="341">
        <v>6.7198000000000002</v>
      </c>
    </row>
    <row r="1064" spans="1:3" x14ac:dyDescent="0.25">
      <c r="A1064" s="225">
        <v>43560</v>
      </c>
      <c r="B1064" s="341">
        <v>6.7122799999999998</v>
      </c>
    </row>
    <row r="1065" spans="1:3" x14ac:dyDescent="0.25">
      <c r="A1065" s="225">
        <v>43563</v>
      </c>
      <c r="B1065" s="341">
        <v>6.7198000000000002</v>
      </c>
    </row>
    <row r="1066" spans="1:3" x14ac:dyDescent="0.25">
      <c r="A1066" s="225">
        <v>43564</v>
      </c>
      <c r="B1066" s="341">
        <v>6.7188600000000003</v>
      </c>
    </row>
    <row r="1067" spans="1:3" x14ac:dyDescent="0.25">
      <c r="A1067" s="225">
        <v>43565</v>
      </c>
      <c r="B1067" s="341">
        <v>6.7194900000000004</v>
      </c>
    </row>
    <row r="1068" spans="1:3" x14ac:dyDescent="0.25">
      <c r="A1068" s="225">
        <v>43567</v>
      </c>
      <c r="B1068" s="341">
        <v>6.7265300000000003</v>
      </c>
      <c r="C1068" s="126"/>
    </row>
    <row r="1069" spans="1:3" x14ac:dyDescent="0.25">
      <c r="A1069" s="225">
        <v>43571</v>
      </c>
      <c r="B1069" s="341">
        <v>6.7107200000000002</v>
      </c>
    </row>
    <row r="1070" spans="1:3" x14ac:dyDescent="0.25">
      <c r="A1070" s="225">
        <v>43572</v>
      </c>
      <c r="B1070" s="341">
        <v>6.7071100000000001</v>
      </c>
    </row>
    <row r="1071" spans="1:3" x14ac:dyDescent="0.25">
      <c r="A1071" s="225">
        <v>43573</v>
      </c>
      <c r="B1071" s="341">
        <v>6.6927599999999998</v>
      </c>
    </row>
    <row r="1072" spans="1:3" x14ac:dyDescent="0.25">
      <c r="A1072" s="225">
        <v>43574</v>
      </c>
      <c r="B1072" s="341">
        <v>6.7009299999999996</v>
      </c>
    </row>
    <row r="1073" spans="1:2" x14ac:dyDescent="0.25">
      <c r="A1073" s="225">
        <v>43577</v>
      </c>
      <c r="B1073" s="341">
        <v>6.7081799999999996</v>
      </c>
    </row>
    <row r="1074" spans="1:2" x14ac:dyDescent="0.25">
      <c r="A1074" s="225">
        <v>43578</v>
      </c>
      <c r="B1074" s="341">
        <v>6.7130000000000001</v>
      </c>
    </row>
    <row r="1075" spans="1:2" x14ac:dyDescent="0.25">
      <c r="A1075" s="225">
        <v>43579</v>
      </c>
      <c r="B1075" s="341">
        <v>6.7259500000000001</v>
      </c>
    </row>
    <row r="1076" spans="1:2" x14ac:dyDescent="0.25">
      <c r="A1076" s="225">
        <v>43580</v>
      </c>
      <c r="B1076" s="341">
        <v>6.7344600000000003</v>
      </c>
    </row>
    <row r="1077" spans="1:2" x14ac:dyDescent="0.25">
      <c r="A1077" s="225">
        <v>43581</v>
      </c>
      <c r="B1077" s="341">
        <v>6.7366799999999998</v>
      </c>
    </row>
    <row r="1078" spans="1:2" x14ac:dyDescent="0.25">
      <c r="A1078" s="225">
        <v>43587</v>
      </c>
      <c r="B1078" s="341">
        <v>6.7364100000000002</v>
      </c>
    </row>
    <row r="1079" spans="1:2" x14ac:dyDescent="0.25">
      <c r="A1079" s="225">
        <v>43588</v>
      </c>
      <c r="B1079" s="341">
        <v>6.7427900000000003</v>
      </c>
    </row>
    <row r="1080" spans="1:2" x14ac:dyDescent="0.25">
      <c r="A1080" s="225">
        <v>43591</v>
      </c>
      <c r="B1080" s="341">
        <v>6.7988799999999996</v>
      </c>
    </row>
    <row r="1081" spans="1:2" x14ac:dyDescent="0.25">
      <c r="A1081" s="225">
        <v>43592</v>
      </c>
      <c r="B1081" s="341">
        <v>6.78911</v>
      </c>
    </row>
    <row r="1082" spans="1:2" x14ac:dyDescent="0.25">
      <c r="A1082" s="225">
        <v>43593</v>
      </c>
      <c r="B1082" s="341">
        <v>6.78498</v>
      </c>
    </row>
    <row r="1083" spans="1:2" x14ac:dyDescent="0.25">
      <c r="A1083" s="225">
        <v>43594</v>
      </c>
      <c r="B1083" s="341">
        <v>6.8274499999999998</v>
      </c>
    </row>
    <row r="1084" spans="1:2" x14ac:dyDescent="0.25">
      <c r="A1084" s="225">
        <v>43595</v>
      </c>
      <c r="B1084" s="341">
        <v>6.8372099999999998</v>
      </c>
    </row>
    <row r="1085" spans="1:2" x14ac:dyDescent="0.25">
      <c r="A1085" s="125"/>
    </row>
    <row r="1086" spans="1:2" x14ac:dyDescent="0.25">
      <c r="A1086" s="125"/>
    </row>
    <row r="1087" spans="1:2" x14ac:dyDescent="0.25">
      <c r="A1087" s="125"/>
    </row>
    <row r="1088" spans="1:2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59" activePane="bottomLeft" state="frozen"/>
      <selection pane="bottomLeft" activeCell="B567" sqref="B567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1013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307">
        <v>43552</v>
      </c>
      <c r="B540" s="333">
        <v>23250</v>
      </c>
    </row>
    <row r="541" spans="1:2" ht="15.75" x14ac:dyDescent="0.25">
      <c r="A541" s="307">
        <v>43553</v>
      </c>
      <c r="B541" s="333">
        <v>23250</v>
      </c>
    </row>
    <row r="542" spans="1:2" ht="15.75" x14ac:dyDescent="0.25">
      <c r="A542" s="307">
        <v>43556</v>
      </c>
      <c r="B542" s="333">
        <v>23250</v>
      </c>
    </row>
    <row r="543" spans="1:2" ht="15.75" x14ac:dyDescent="0.25">
      <c r="A543" s="307">
        <v>43557</v>
      </c>
      <c r="B543" s="333">
        <v>23250</v>
      </c>
    </row>
    <row r="544" spans="1:2" ht="15.75" x14ac:dyDescent="0.25">
      <c r="A544" s="307">
        <v>43559</v>
      </c>
      <c r="B544" s="333">
        <v>23250</v>
      </c>
    </row>
    <row r="545" spans="1:2" ht="15.75" x14ac:dyDescent="0.25">
      <c r="A545" s="307">
        <v>43560</v>
      </c>
      <c r="B545" s="333">
        <v>23250</v>
      </c>
    </row>
    <row r="546" spans="1:2" ht="15.75" x14ac:dyDescent="0.25">
      <c r="A546" s="307">
        <v>43563</v>
      </c>
      <c r="B546" s="333">
        <v>23255</v>
      </c>
    </row>
    <row r="547" spans="1:2" ht="15.75" x14ac:dyDescent="0.25">
      <c r="A547" s="307">
        <v>43564</v>
      </c>
      <c r="B547" s="333">
        <v>23250</v>
      </c>
    </row>
    <row r="548" spans="1:2" ht="15.75" x14ac:dyDescent="0.25">
      <c r="A548" s="307">
        <v>43565</v>
      </c>
      <c r="B548" s="333">
        <v>23250</v>
      </c>
    </row>
    <row r="549" spans="1:2" ht="15.75" x14ac:dyDescent="0.25">
      <c r="A549" s="307">
        <v>43567</v>
      </c>
      <c r="B549" s="333">
        <v>23250</v>
      </c>
    </row>
    <row r="550" spans="1:2" ht="15.75" x14ac:dyDescent="0.25">
      <c r="A550" s="307">
        <v>43571</v>
      </c>
      <c r="B550" s="333">
        <v>23250</v>
      </c>
    </row>
    <row r="551" spans="1:2" ht="15.75" x14ac:dyDescent="0.25">
      <c r="A551" s="307">
        <v>43572</v>
      </c>
      <c r="B551" s="333">
        <v>23250</v>
      </c>
    </row>
    <row r="552" spans="1:2" ht="15.75" x14ac:dyDescent="0.25">
      <c r="A552" s="307">
        <v>43573</v>
      </c>
      <c r="B552" s="333">
        <v>23250</v>
      </c>
    </row>
    <row r="553" spans="1:2" ht="15.75" x14ac:dyDescent="0.25">
      <c r="A553" s="307">
        <v>43574</v>
      </c>
      <c r="B553" s="333">
        <v>23250</v>
      </c>
    </row>
    <row r="554" spans="1:2" ht="15.75" x14ac:dyDescent="0.25">
      <c r="A554" s="307">
        <v>43577</v>
      </c>
      <c r="B554" s="333">
        <v>23255</v>
      </c>
    </row>
    <row r="555" spans="1:2" ht="15.75" x14ac:dyDescent="0.25">
      <c r="A555" s="307">
        <v>43578</v>
      </c>
      <c r="B555" s="333">
        <v>23265</v>
      </c>
    </row>
    <row r="556" spans="1:2" ht="15.75" x14ac:dyDescent="0.25">
      <c r="A556" s="307">
        <v>43579</v>
      </c>
      <c r="B556" s="333">
        <v>23270</v>
      </c>
    </row>
    <row r="557" spans="1:2" ht="15.75" x14ac:dyDescent="0.25">
      <c r="A557" s="307">
        <v>43580</v>
      </c>
      <c r="B557" s="333">
        <v>23310</v>
      </c>
    </row>
    <row r="558" spans="1:2" ht="15.75" x14ac:dyDescent="0.25">
      <c r="A558" s="307">
        <v>43581</v>
      </c>
      <c r="B558" s="333">
        <v>23330</v>
      </c>
    </row>
    <row r="559" spans="1:2" ht="15.75" x14ac:dyDescent="0.25">
      <c r="A559" s="390">
        <v>43587</v>
      </c>
      <c r="B559" s="333">
        <v>23330</v>
      </c>
    </row>
    <row r="560" spans="1:2" ht="15.75" x14ac:dyDescent="0.25">
      <c r="A560" s="390">
        <v>43588</v>
      </c>
      <c r="B560" s="333">
        <v>23310</v>
      </c>
    </row>
    <row r="561" spans="1:2" ht="15.75" x14ac:dyDescent="0.25">
      <c r="A561" s="390">
        <v>43591</v>
      </c>
      <c r="B561" s="333">
        <v>23335</v>
      </c>
    </row>
    <row r="562" spans="1:2" ht="15.75" x14ac:dyDescent="0.25">
      <c r="A562" s="390">
        <v>43592</v>
      </c>
      <c r="B562" s="333">
        <v>23350</v>
      </c>
    </row>
    <row r="563" spans="1:2" ht="15.75" x14ac:dyDescent="0.25">
      <c r="A563" s="390">
        <v>43593</v>
      </c>
      <c r="B563" s="333">
        <v>23420</v>
      </c>
    </row>
    <row r="564" spans="1:2" ht="15.75" x14ac:dyDescent="0.25">
      <c r="A564" s="390">
        <v>43594</v>
      </c>
      <c r="B564" s="333">
        <v>23460</v>
      </c>
    </row>
    <row r="565" spans="1:2" ht="15.75" x14ac:dyDescent="0.25">
      <c r="A565" s="390">
        <v>43595</v>
      </c>
      <c r="B565" s="333">
        <v>23405</v>
      </c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workbookViewId="0">
      <pane ySplit="3" topLeftCell="A432" activePane="bottomLeft" state="frozen"/>
      <selection pane="bottomLeft" activeCell="B446" sqref="B446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21" t="s">
        <v>1016</v>
      </c>
      <c r="B1" s="422"/>
      <c r="C1" s="422"/>
      <c r="D1" s="422"/>
      <c r="E1" s="422"/>
      <c r="F1" s="422"/>
      <c r="G1" s="422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>
        <v>43552</v>
      </c>
      <c r="B396" s="310">
        <v>3475</v>
      </c>
    </row>
    <row r="397" spans="1:2" x14ac:dyDescent="0.25">
      <c r="A397" s="307">
        <v>43553</v>
      </c>
      <c r="B397" s="310">
        <v>3476</v>
      </c>
    </row>
    <row r="398" spans="1:2" x14ac:dyDescent="0.25">
      <c r="A398" s="307">
        <v>43556</v>
      </c>
      <c r="B398" s="310">
        <v>3489</v>
      </c>
    </row>
    <row r="399" spans="1:2" x14ac:dyDescent="0.25">
      <c r="A399" s="307">
        <v>43557</v>
      </c>
      <c r="B399" s="310">
        <v>3482</v>
      </c>
    </row>
    <row r="400" spans="1:2" x14ac:dyDescent="0.25">
      <c r="A400" s="307">
        <v>43559</v>
      </c>
      <c r="B400" s="310">
        <v>3486</v>
      </c>
    </row>
    <row r="401" spans="1:2" x14ac:dyDescent="0.25">
      <c r="A401" s="307">
        <v>43560</v>
      </c>
      <c r="B401" s="310">
        <v>3483</v>
      </c>
    </row>
    <row r="402" spans="1:2" x14ac:dyDescent="0.25">
      <c r="A402" s="307">
        <v>43563</v>
      </c>
      <c r="B402" s="310">
        <v>3483</v>
      </c>
    </row>
    <row r="403" spans="1:2" x14ac:dyDescent="0.25">
      <c r="A403" s="307">
        <v>43564</v>
      </c>
      <c r="B403" s="310">
        <v>3483</v>
      </c>
    </row>
    <row r="404" spans="1:2" x14ac:dyDescent="0.25">
      <c r="A404" s="307">
        <v>43565</v>
      </c>
      <c r="B404" s="310">
        <v>3485</v>
      </c>
    </row>
    <row r="405" spans="1:2" x14ac:dyDescent="0.25">
      <c r="A405" s="307">
        <v>43567</v>
      </c>
      <c r="B405" s="310">
        <v>3482</v>
      </c>
    </row>
    <row r="406" spans="1:2" x14ac:dyDescent="0.25">
      <c r="A406" s="307">
        <v>43571</v>
      </c>
      <c r="B406" s="310">
        <v>3487</v>
      </c>
    </row>
    <row r="407" spans="1:2" x14ac:dyDescent="0.25">
      <c r="A407" s="307">
        <v>43572</v>
      </c>
      <c r="B407" s="310">
        <v>3488</v>
      </c>
    </row>
    <row r="408" spans="1:2" x14ac:dyDescent="0.25">
      <c r="A408" s="307">
        <v>43573</v>
      </c>
      <c r="B408" s="310">
        <v>3496</v>
      </c>
    </row>
    <row r="409" spans="1:2" x14ac:dyDescent="0.25">
      <c r="A409" s="307">
        <v>43574</v>
      </c>
      <c r="B409" s="310">
        <v>3492</v>
      </c>
    </row>
    <row r="410" spans="1:2" x14ac:dyDescent="0.25">
      <c r="A410" s="307">
        <v>43577</v>
      </c>
      <c r="B410" s="310">
        <v>3492</v>
      </c>
    </row>
    <row r="411" spans="1:2" x14ac:dyDescent="0.25">
      <c r="A411" s="307">
        <v>43578</v>
      </c>
      <c r="B411" s="310">
        <v>3490</v>
      </c>
    </row>
    <row r="412" spans="1:2" x14ac:dyDescent="0.25">
      <c r="A412" s="307">
        <v>43579</v>
      </c>
      <c r="B412" s="310">
        <v>3486</v>
      </c>
    </row>
    <row r="413" spans="1:2" x14ac:dyDescent="0.25">
      <c r="A413" s="307">
        <v>43580</v>
      </c>
      <c r="B413" s="308">
        <v>3486</v>
      </c>
    </row>
    <row r="414" spans="1:2" x14ac:dyDescent="0.25">
      <c r="A414" s="307">
        <v>43581</v>
      </c>
      <c r="B414" s="308">
        <v>3487</v>
      </c>
    </row>
    <row r="415" spans="1:2" x14ac:dyDescent="0.25">
      <c r="A415" s="307">
        <v>43582</v>
      </c>
      <c r="B415" s="308">
        <v>3488</v>
      </c>
    </row>
    <row r="416" spans="1:2" x14ac:dyDescent="0.25">
      <c r="A416" s="307">
        <v>43583</v>
      </c>
      <c r="B416" s="308">
        <v>3489</v>
      </c>
    </row>
    <row r="417" spans="1:2" x14ac:dyDescent="0.25">
      <c r="A417" s="307">
        <v>43584</v>
      </c>
      <c r="B417" s="308">
        <v>3490</v>
      </c>
    </row>
    <row r="418" spans="1:2" x14ac:dyDescent="0.25">
      <c r="A418" s="307">
        <v>43585</v>
      </c>
      <c r="B418" s="308">
        <v>3491</v>
      </c>
    </row>
    <row r="419" spans="1:2" x14ac:dyDescent="0.25">
      <c r="A419" s="307">
        <v>43586</v>
      </c>
      <c r="B419" s="308">
        <v>3492</v>
      </c>
    </row>
    <row r="420" spans="1:2" x14ac:dyDescent="0.25">
      <c r="A420" s="307">
        <v>43587</v>
      </c>
      <c r="B420" s="308">
        <v>3493</v>
      </c>
    </row>
    <row r="421" spans="1:2" x14ac:dyDescent="0.25">
      <c r="A421" s="307">
        <v>43588</v>
      </c>
      <c r="B421" s="308">
        <v>3494</v>
      </c>
    </row>
    <row r="422" spans="1:2" x14ac:dyDescent="0.25">
      <c r="A422" s="307">
        <v>43589</v>
      </c>
      <c r="B422" s="308">
        <v>3495</v>
      </c>
    </row>
    <row r="423" spans="1:2" x14ac:dyDescent="0.25">
      <c r="A423" s="307">
        <v>43590</v>
      </c>
      <c r="B423" s="308">
        <v>3496</v>
      </c>
    </row>
    <row r="424" spans="1:2" x14ac:dyDescent="0.25">
      <c r="A424" s="307">
        <v>43591</v>
      </c>
      <c r="B424" s="308">
        <v>3497</v>
      </c>
    </row>
    <row r="425" spans="1:2" x14ac:dyDescent="0.25">
      <c r="A425" s="307">
        <v>43592</v>
      </c>
      <c r="B425" s="308">
        <v>3498</v>
      </c>
    </row>
    <row r="426" spans="1:2" x14ac:dyDescent="0.25">
      <c r="A426" s="307">
        <v>43593</v>
      </c>
      <c r="B426" s="308">
        <v>3499</v>
      </c>
    </row>
    <row r="427" spans="1:2" x14ac:dyDescent="0.25">
      <c r="A427" s="307">
        <v>43594</v>
      </c>
      <c r="B427" s="308">
        <v>3500</v>
      </c>
    </row>
    <row r="428" spans="1:2" x14ac:dyDescent="0.25">
      <c r="A428" s="307">
        <v>43595</v>
      </c>
      <c r="B428" s="308">
        <v>3501</v>
      </c>
    </row>
    <row r="429" spans="1:2" x14ac:dyDescent="0.25">
      <c r="A429" s="307">
        <v>43596</v>
      </c>
      <c r="B429" s="308">
        <v>3502</v>
      </c>
    </row>
    <row r="430" spans="1:2" x14ac:dyDescent="0.25">
      <c r="A430" s="307">
        <v>43597</v>
      </c>
      <c r="B430" s="308">
        <v>3503</v>
      </c>
    </row>
    <row r="431" spans="1:2" x14ac:dyDescent="0.25">
      <c r="A431" s="307">
        <v>43598</v>
      </c>
      <c r="B431" s="308">
        <v>3504</v>
      </c>
    </row>
    <row r="432" spans="1:2" x14ac:dyDescent="0.25">
      <c r="A432" s="307">
        <v>43599</v>
      </c>
      <c r="B432" s="308">
        <v>3505</v>
      </c>
    </row>
    <row r="433" spans="1:2" x14ac:dyDescent="0.25">
      <c r="A433" s="307">
        <v>43600</v>
      </c>
      <c r="B433" s="308">
        <v>3506</v>
      </c>
    </row>
    <row r="434" spans="1:2" x14ac:dyDescent="0.25">
      <c r="A434" s="307">
        <v>43601</v>
      </c>
      <c r="B434" s="308">
        <v>3507</v>
      </c>
    </row>
    <row r="435" spans="1:2" x14ac:dyDescent="0.25">
      <c r="A435" s="307">
        <v>43602</v>
      </c>
      <c r="B435" s="308">
        <v>3508</v>
      </c>
    </row>
    <row r="436" spans="1:2" x14ac:dyDescent="0.25">
      <c r="A436" s="307">
        <v>43603</v>
      </c>
      <c r="B436" s="308">
        <v>3509</v>
      </c>
    </row>
    <row r="437" spans="1:2" x14ac:dyDescent="0.25">
      <c r="A437" s="307">
        <v>43604</v>
      </c>
      <c r="B437" s="308">
        <v>3510</v>
      </c>
    </row>
    <row r="438" spans="1:2" x14ac:dyDescent="0.25">
      <c r="A438" s="307">
        <v>43605</v>
      </c>
      <c r="B438" s="308">
        <v>3511</v>
      </c>
    </row>
    <row r="439" spans="1:2" x14ac:dyDescent="0.25">
      <c r="A439" s="307">
        <v>43587</v>
      </c>
      <c r="B439" s="308">
        <v>3484</v>
      </c>
    </row>
    <row r="440" spans="1:2" x14ac:dyDescent="0.25">
      <c r="A440" s="307">
        <v>43588</v>
      </c>
      <c r="B440" s="308">
        <v>3482</v>
      </c>
    </row>
    <row r="441" spans="1:2" x14ac:dyDescent="0.25">
      <c r="A441" s="307">
        <v>43591</v>
      </c>
      <c r="B441" s="308">
        <v>3461</v>
      </c>
    </row>
    <row r="442" spans="1:2" x14ac:dyDescent="0.25">
      <c r="A442" s="307">
        <v>43592</v>
      </c>
      <c r="B442" s="308">
        <v>3472</v>
      </c>
    </row>
    <row r="443" spans="1:2" x14ac:dyDescent="0.25">
      <c r="A443" s="307">
        <v>43593</v>
      </c>
      <c r="B443" s="308">
        <v>3483</v>
      </c>
    </row>
    <row r="444" spans="1:2" x14ac:dyDescent="0.25">
      <c r="A444" s="307">
        <v>43594</v>
      </c>
      <c r="B444" s="308">
        <v>3475</v>
      </c>
    </row>
    <row r="445" spans="1:2" x14ac:dyDescent="0.25">
      <c r="A445" s="307">
        <v>43595</v>
      </c>
      <c r="B445" s="308">
        <v>3462</v>
      </c>
    </row>
    <row r="446" spans="1:2" x14ac:dyDescent="0.25">
      <c r="A446" s="399"/>
      <c r="B446" s="398"/>
    </row>
    <row r="447" spans="1:2" x14ac:dyDescent="0.25">
      <c r="A447" s="399"/>
      <c r="B447" s="398"/>
    </row>
    <row r="448" spans="1:2" x14ac:dyDescent="0.25">
      <c r="A448" s="399"/>
      <c r="B448" s="398"/>
    </row>
    <row r="449" spans="1:2" x14ac:dyDescent="0.25">
      <c r="A449" s="399"/>
      <c r="B449" s="398"/>
    </row>
    <row r="450" spans="1:2" x14ac:dyDescent="0.25">
      <c r="A450" s="399"/>
      <c r="B450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87" activePane="bottomLeft" state="frozen"/>
      <selection pane="bottomLeft" activeCell="B1297" sqref="B1297:B1298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12" t="s">
        <v>750</v>
      </c>
      <c r="C3" s="413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6112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8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8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298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5">
        <v>43577</v>
      </c>
      <c r="B1287" s="47">
        <f t="shared" si="55"/>
        <v>7371.5970650757736</v>
      </c>
      <c r="C1287" s="400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5">
        <v>43578</v>
      </c>
      <c r="B1288" s="47">
        <f t="shared" si="55"/>
        <v>7327.5733651124683</v>
      </c>
      <c r="C1288" s="400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5">
        <v>43579</v>
      </c>
      <c r="B1289" s="47">
        <f t="shared" si="55"/>
        <v>7291.9067194968738</v>
      </c>
      <c r="C1289" s="400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5">
        <v>43580</v>
      </c>
      <c r="B1290" s="47">
        <f t="shared" si="55"/>
        <v>7313.1327530343933</v>
      </c>
      <c r="C1290" s="400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5">
        <v>43581</v>
      </c>
      <c r="B1291" s="47">
        <f t="shared" si="55"/>
        <v>7247.6353337252176</v>
      </c>
      <c r="C1291" s="400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5">
        <v>43587</v>
      </c>
      <c r="B1292" s="47">
        <f t="shared" si="55"/>
        <v>7260.5438208185069</v>
      </c>
      <c r="C1292" s="400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5">
        <v>43588</v>
      </c>
      <c r="B1293" s="47">
        <f t="shared" si="55"/>
        <v>7253.6739242954327</v>
      </c>
      <c r="C1293" s="400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5">
        <v>43591</v>
      </c>
      <c r="B1294" s="47">
        <f t="shared" si="55"/>
        <v>7062.9280116725113</v>
      </c>
      <c r="C1294" s="400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5">
        <v>43592</v>
      </c>
      <c r="B1295" s="47">
        <f t="shared" si="55"/>
        <v>7125.3816774216357</v>
      </c>
      <c r="C1295" s="400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5">
        <v>43593</v>
      </c>
      <c r="B1296" s="47">
        <f t="shared" si="55"/>
        <v>7070.7651312163043</v>
      </c>
      <c r="C1296" s="400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5">
        <v>43594</v>
      </c>
      <c r="B1297" s="47">
        <f t="shared" si="55"/>
        <v>6971.8562567283543</v>
      </c>
      <c r="C1297" s="267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5">
        <v>43595</v>
      </c>
      <c r="B1298" s="47">
        <f t="shared" si="55"/>
        <v>7013.8258149157336</v>
      </c>
      <c r="C1298" s="267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46"/>
      <c r="B1299" s="47"/>
      <c r="C1299" s="267"/>
      <c r="D1299" s="47"/>
      <c r="E1299" s="267"/>
      <c r="F1299" s="47"/>
    </row>
    <row r="1300" spans="1:7" x14ac:dyDescent="0.25">
      <c r="A1300" s="46"/>
      <c r="B1300" s="47"/>
      <c r="C1300" s="267"/>
      <c r="D1300" s="47"/>
      <c r="E1300" s="267"/>
      <c r="F1300" s="47"/>
    </row>
    <row r="1301" spans="1:7" x14ac:dyDescent="0.25">
      <c r="A1301" s="46"/>
      <c r="B1301" s="47"/>
      <c r="C1301" s="267"/>
      <c r="D1301" s="47"/>
      <c r="E1301" s="267"/>
      <c r="F1301" s="47"/>
    </row>
    <row r="1302" spans="1:7" x14ac:dyDescent="0.25">
      <c r="A1302" s="46"/>
      <c r="B1302" s="47"/>
      <c r="C1302" s="267"/>
      <c r="D1302" s="47"/>
      <c r="E1302" s="267"/>
      <c r="F1302" s="47"/>
    </row>
    <row r="1303" spans="1:7" x14ac:dyDescent="0.25">
      <c r="A1303" s="46"/>
      <c r="B1303" s="47"/>
      <c r="C1303" s="267"/>
      <c r="D1303" s="47"/>
      <c r="E1303" s="267"/>
      <c r="F1303" s="47"/>
    </row>
    <row r="1304" spans="1:7" x14ac:dyDescent="0.25">
      <c r="A1304" s="46"/>
      <c r="B1304" s="47"/>
      <c r="C1304" s="267"/>
      <c r="D1304" s="47"/>
      <c r="E1304" s="267"/>
      <c r="F1304" s="47"/>
    </row>
    <row r="1305" spans="1:7" x14ac:dyDescent="0.25">
      <c r="A1305" s="46"/>
      <c r="B1305" s="47"/>
      <c r="C1305" s="267"/>
      <c r="D1305" s="47"/>
      <c r="E1305" s="267"/>
      <c r="F1305" s="47"/>
    </row>
    <row r="1306" spans="1:7" x14ac:dyDescent="0.25">
      <c r="A1306" s="46"/>
      <c r="B1306" s="47"/>
      <c r="C1306" s="267"/>
      <c r="D1306" s="47"/>
      <c r="E1306" s="267"/>
      <c r="F1306" s="47"/>
    </row>
    <row r="1307" spans="1:7" x14ac:dyDescent="0.25">
      <c r="A1307" s="46"/>
      <c r="B1307" s="47"/>
      <c r="C1307" s="267"/>
      <c r="D1307" s="47"/>
      <c r="E1307" s="267"/>
      <c r="F1307" s="47"/>
    </row>
    <row r="1308" spans="1:7" x14ac:dyDescent="0.25">
      <c r="A1308" s="46"/>
      <c r="B1308" s="47"/>
      <c r="C1308" s="267"/>
      <c r="D1308" s="47"/>
      <c r="E1308" s="267"/>
      <c r="F1308" s="47"/>
    </row>
    <row r="1309" spans="1:7" x14ac:dyDescent="0.25">
      <c r="A1309" s="46"/>
      <c r="B1309" s="47"/>
      <c r="C1309" s="267"/>
      <c r="D1309" s="47"/>
      <c r="E1309" s="267"/>
      <c r="F1309" s="47"/>
    </row>
    <row r="1310" spans="1:7" x14ac:dyDescent="0.25">
      <c r="A1310" s="46"/>
      <c r="B1310" s="47"/>
      <c r="C1310" s="267"/>
      <c r="D1310" s="47"/>
      <c r="E1310" s="267"/>
      <c r="F1310" s="47"/>
    </row>
    <row r="1311" spans="1:7" x14ac:dyDescent="0.25">
      <c r="A1311" s="46"/>
      <c r="B1311" s="47"/>
      <c r="C1311" s="267"/>
      <c r="D1311" s="47"/>
      <c r="E1311" s="267"/>
      <c r="F1311" s="47"/>
    </row>
    <row r="1312" spans="1:7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85" activePane="bottomLeft" state="frozen"/>
      <selection pane="bottomLeft" activeCell="D1296" sqref="D1296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12" t="s">
        <v>659</v>
      </c>
      <c r="C3" s="413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6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5">
        <v>43574</v>
      </c>
      <c r="B1284" s="47">
        <f t="shared" ref="B1284:B1296" si="53">+IF(F1284=0,"",C1284/F1284)</f>
        <v>2469.8064298537665</v>
      </c>
      <c r="C1284" s="47">
        <v>16550</v>
      </c>
      <c r="D1284" s="47">
        <f t="shared" ref="D1284:D1296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6" x14ac:dyDescent="0.25">
      <c r="A1297" s="201"/>
      <c r="B1297" s="47"/>
      <c r="C1297" s="47"/>
      <c r="D1297" s="47"/>
      <c r="E1297" s="47"/>
      <c r="F1297" s="62"/>
    </row>
    <row r="1298" spans="1:6" x14ac:dyDescent="0.25">
      <c r="A1298" s="201"/>
      <c r="B1298" s="47"/>
      <c r="C1298" s="47"/>
      <c r="D1298" s="47"/>
      <c r="E1298" s="47"/>
      <c r="F1298" s="62"/>
    </row>
    <row r="1299" spans="1:6" x14ac:dyDescent="0.25">
      <c r="A1299" s="201"/>
      <c r="B1299" s="47"/>
      <c r="C1299" s="47"/>
      <c r="D1299" s="47"/>
      <c r="E1299" s="47"/>
      <c r="F1299" s="62"/>
    </row>
    <row r="1300" spans="1:6" x14ac:dyDescent="0.25">
      <c r="A1300" s="201"/>
      <c r="B1300" s="47"/>
      <c r="C1300" s="47"/>
      <c r="D1300" s="47"/>
      <c r="E1300" s="47"/>
      <c r="F1300" s="62"/>
    </row>
    <row r="1301" spans="1:6" x14ac:dyDescent="0.25">
      <c r="A1301" s="201"/>
      <c r="B1301" s="47"/>
      <c r="C1301" s="47"/>
      <c r="D1301" s="47"/>
      <c r="E1301" s="47"/>
      <c r="F1301" s="62"/>
    </row>
    <row r="1302" spans="1:6" x14ac:dyDescent="0.25">
      <c r="A1302" s="201"/>
      <c r="B1302" s="47"/>
      <c r="C1302" s="47"/>
      <c r="D1302" s="47"/>
      <c r="E1302" s="47"/>
      <c r="F1302" s="62"/>
    </row>
    <row r="1303" spans="1:6" x14ac:dyDescent="0.25">
      <c r="A1303" s="201"/>
      <c r="B1303" s="47"/>
      <c r="C1303" s="47"/>
      <c r="D1303" s="47"/>
      <c r="E1303" s="47"/>
      <c r="F1303" s="62"/>
    </row>
    <row r="1304" spans="1:6" x14ac:dyDescent="0.25">
      <c r="A1304" s="201"/>
      <c r="B1304" s="47"/>
      <c r="C1304" s="47"/>
      <c r="D1304" s="47"/>
      <c r="E1304" s="47"/>
      <c r="F1304" s="62"/>
    </row>
    <row r="1305" spans="1:6" x14ac:dyDescent="0.25">
      <c r="A1305" s="201"/>
      <c r="B1305" s="47"/>
      <c r="C1305" s="47"/>
      <c r="D1305" s="47"/>
      <c r="E1305" s="47"/>
      <c r="F1305" s="62"/>
    </row>
    <row r="1306" spans="1:6" x14ac:dyDescent="0.25">
      <c r="A1306" s="201"/>
      <c r="B1306" s="47"/>
      <c r="C1306" s="47"/>
      <c r="D1306" s="47"/>
      <c r="E1306" s="47"/>
      <c r="F1306" s="62"/>
    </row>
    <row r="1307" spans="1:6" x14ac:dyDescent="0.25">
      <c r="A1307" s="201"/>
      <c r="B1307" s="47"/>
      <c r="C1307" s="47"/>
      <c r="D1307" s="47"/>
      <c r="E1307" s="47"/>
      <c r="F1307" s="62"/>
    </row>
    <row r="1308" spans="1:6" x14ac:dyDescent="0.25">
      <c r="A1308" s="201"/>
      <c r="B1308" s="47"/>
      <c r="C1308" s="47"/>
      <c r="D1308" s="47"/>
      <c r="E1308" s="47"/>
      <c r="F1308" s="62"/>
    </row>
    <row r="1309" spans="1:6" x14ac:dyDescent="0.25">
      <c r="A1309" s="201"/>
      <c r="B1309" s="47"/>
      <c r="C1309" s="47"/>
      <c r="D1309" s="47"/>
      <c r="E1309" s="47"/>
      <c r="F1309" s="62"/>
    </row>
    <row r="1310" spans="1:6" x14ac:dyDescent="0.25">
      <c r="A1310" s="201"/>
      <c r="B1310" s="47"/>
      <c r="C1310" s="47"/>
      <c r="D1310" s="47"/>
      <c r="E1310" s="47"/>
      <c r="F1310" s="62"/>
    </row>
    <row r="1311" spans="1:6" x14ac:dyDescent="0.25">
      <c r="A1311" s="201"/>
      <c r="B1311" s="47"/>
      <c r="C1311" s="47"/>
      <c r="D1311" s="47"/>
      <c r="E1311" s="47"/>
      <c r="F1311" s="62"/>
    </row>
    <row r="1312" spans="1:6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283" activePane="bottomLeft" state="frozen"/>
      <selection pane="bottomLeft" activeCell="G1295" sqref="G1295:G1296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16" t="s">
        <v>752</v>
      </c>
      <c r="C3" s="417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95" si="40">+IF(F1204=0,"",C1204/F1204)</f>
        <v>502.68342758347438</v>
      </c>
      <c r="C1204" s="257">
        <v>3489</v>
      </c>
      <c r="D1204" s="20">
        <f t="shared" ref="D1204:D1295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6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 x14ac:dyDescent="0.25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 x14ac:dyDescent="0.25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 x14ac:dyDescent="0.25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 x14ac:dyDescent="0.25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 x14ac:dyDescent="0.25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 x14ac:dyDescent="0.25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 x14ac:dyDescent="0.25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 x14ac:dyDescent="0.25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 x14ac:dyDescent="0.25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 x14ac:dyDescent="0.25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 x14ac:dyDescent="0.25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 x14ac:dyDescent="0.25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 x14ac:dyDescent="0.25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 x14ac:dyDescent="0.25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 x14ac:dyDescent="0.25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 x14ac:dyDescent="0.25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 x14ac:dyDescent="0.25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 x14ac:dyDescent="0.25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 x14ac:dyDescent="0.25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 x14ac:dyDescent="0.25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 x14ac:dyDescent="0.25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 x14ac:dyDescent="0.25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 x14ac:dyDescent="0.25">
      <c r="A1295" s="225">
        <v>43594</v>
      </c>
      <c r="B1295" s="20">
        <f>+IF(F1295=0,"",C1295/F1295)</f>
        <v>517.46652164044701</v>
      </c>
      <c r="C1295" s="257">
        <v>3511</v>
      </c>
      <c r="D1295" s="20">
        <f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 x14ac:dyDescent="0.25">
      <c r="A1296" s="225">
        <v>43595</v>
      </c>
      <c r="B1296" s="20">
        <f>+IF(F1296=0,"",C1296/F1296)</f>
        <v>515.12643812843737</v>
      </c>
      <c r="C1296" s="257">
        <v>3517</v>
      </c>
      <c r="D1296" s="20">
        <f>+B1296/1.17</f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6"/>
      <c r="B1394" s="99"/>
      <c r="C1394" s="261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3"/>
  <sheetViews>
    <sheetView zoomScale="85" zoomScaleNormal="85" workbookViewId="0">
      <pane ySplit="4" topLeftCell="A1274" activePane="bottomLeft" state="frozen"/>
      <selection pane="bottomLeft" activeCell="B1292" sqref="B1292:B1293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2680.2313161056181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93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3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3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 x14ac:dyDescent="0.25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 x14ac:dyDescent="0.25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 x14ac:dyDescent="0.25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 x14ac:dyDescent="0.25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 x14ac:dyDescent="0.25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 x14ac:dyDescent="0.25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 x14ac:dyDescent="0.25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 x14ac:dyDescent="0.25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 x14ac:dyDescent="0.25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 x14ac:dyDescent="0.25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 x14ac:dyDescent="0.25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 x14ac:dyDescent="0.25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 x14ac:dyDescent="0.25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 x14ac:dyDescent="0.25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 x14ac:dyDescent="0.25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 x14ac:dyDescent="0.25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 x14ac:dyDescent="0.25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 x14ac:dyDescent="0.25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 x14ac:dyDescent="0.25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 x14ac:dyDescent="0.25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 x14ac:dyDescent="0.25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 x14ac:dyDescent="0.25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 x14ac:dyDescent="0.25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 x14ac:dyDescent="0.25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 x14ac:dyDescent="0.25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0"/>
  <sheetViews>
    <sheetView zoomScale="115" zoomScaleNormal="115" workbookViewId="0">
      <pane ySplit="5" topLeftCell="A830" activePane="bottomLeft" state="frozen"/>
      <selection pane="bottomLeft" activeCell="E840" sqref="E84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40" si="28">+IF(F731=0,"",C731/F731)</f>
        <v>14764.542141360806</v>
      </c>
      <c r="C731" s="288">
        <v>102900</v>
      </c>
      <c r="D731" s="110">
        <f t="shared" ref="D731:D840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>+C835-C834</f>
        <v>0</v>
      </c>
    </row>
    <row r="836" spans="1:7" x14ac:dyDescent="0.2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>+C836-C835</f>
        <v>-1475</v>
      </c>
    </row>
    <row r="837" spans="1:7" x14ac:dyDescent="0.2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>+C837-C836</f>
        <v>385</v>
      </c>
    </row>
    <row r="838" spans="1:7" x14ac:dyDescent="0.2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>+C838-C837</f>
        <v>-185</v>
      </c>
    </row>
    <row r="839" spans="1:7" x14ac:dyDescent="0.2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>+C839-C838</f>
        <v>-1100</v>
      </c>
    </row>
    <row r="840" spans="1:7" x14ac:dyDescent="0.2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>+C840-C839</f>
        <v>1100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7"/>
  <sheetViews>
    <sheetView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E170" sqref="E170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  <row r="139" spans="1:7" x14ac:dyDescent="0.25">
      <c r="A139" s="350">
        <v>43551</v>
      </c>
    </row>
    <row r="140" spans="1:7" x14ac:dyDescent="0.25">
      <c r="A140" s="350">
        <v>43552</v>
      </c>
    </row>
    <row r="141" spans="1:7" x14ac:dyDescent="0.25">
      <c r="A141" s="350">
        <v>43553</v>
      </c>
    </row>
    <row r="142" spans="1:7" x14ac:dyDescent="0.25">
      <c r="A142" s="350">
        <v>43556</v>
      </c>
    </row>
    <row r="143" spans="1:7" x14ac:dyDescent="0.25">
      <c r="A143" s="350">
        <v>43557</v>
      </c>
    </row>
    <row r="144" spans="1:7" x14ac:dyDescent="0.25">
      <c r="A144" s="350">
        <v>43559</v>
      </c>
    </row>
    <row r="145" spans="1:1" x14ac:dyDescent="0.25">
      <c r="A145" s="350">
        <v>43560</v>
      </c>
    </row>
    <row r="146" spans="1:1" x14ac:dyDescent="0.25">
      <c r="A146" s="350">
        <v>43563</v>
      </c>
    </row>
    <row r="147" spans="1:1" x14ac:dyDescent="0.25">
      <c r="A147" s="350">
        <v>43564</v>
      </c>
    </row>
    <row r="148" spans="1:1" x14ac:dyDescent="0.25">
      <c r="A148" s="350">
        <v>43565</v>
      </c>
    </row>
    <row r="149" spans="1:1" x14ac:dyDescent="0.25">
      <c r="A149" s="350">
        <v>43566</v>
      </c>
    </row>
    <row r="150" spans="1:1" x14ac:dyDescent="0.25">
      <c r="A150" s="350">
        <v>43567</v>
      </c>
    </row>
    <row r="151" spans="1:1" x14ac:dyDescent="0.25">
      <c r="A151" s="350">
        <v>43571</v>
      </c>
    </row>
    <row r="152" spans="1:1" x14ac:dyDescent="0.25">
      <c r="A152" s="350">
        <v>43572</v>
      </c>
    </row>
    <row r="153" spans="1:1" x14ac:dyDescent="0.25">
      <c r="A153" s="350">
        <v>43573</v>
      </c>
    </row>
    <row r="154" spans="1:1" x14ac:dyDescent="0.25">
      <c r="A154" s="350">
        <v>43574</v>
      </c>
    </row>
    <row r="155" spans="1:1" x14ac:dyDescent="0.25">
      <c r="A155" s="350">
        <v>43577</v>
      </c>
    </row>
    <row r="156" spans="1:1" x14ac:dyDescent="0.25">
      <c r="A156" s="350">
        <v>43578</v>
      </c>
    </row>
    <row r="157" spans="1:1" x14ac:dyDescent="0.25">
      <c r="A157" s="350">
        <v>43579</v>
      </c>
    </row>
    <row r="158" spans="1:1" x14ac:dyDescent="0.25">
      <c r="A158" s="350">
        <v>43580</v>
      </c>
    </row>
    <row r="159" spans="1:1" x14ac:dyDescent="0.25">
      <c r="A159" s="350">
        <v>43581</v>
      </c>
    </row>
    <row r="160" spans="1:1" x14ac:dyDescent="0.25">
      <c r="A160" s="350">
        <v>43587</v>
      </c>
    </row>
    <row r="161" spans="1:1" x14ac:dyDescent="0.25">
      <c r="A161" s="350">
        <v>43588</v>
      </c>
    </row>
    <row r="162" spans="1:1" x14ac:dyDescent="0.25">
      <c r="A162" s="350">
        <v>43589</v>
      </c>
    </row>
    <row r="163" spans="1:1" x14ac:dyDescent="0.25">
      <c r="A163" s="350">
        <v>43590</v>
      </c>
    </row>
    <row r="164" spans="1:1" x14ac:dyDescent="0.25">
      <c r="A164" s="350">
        <v>43591</v>
      </c>
    </row>
    <row r="165" spans="1:1" x14ac:dyDescent="0.25">
      <c r="A165" s="350">
        <v>43592</v>
      </c>
    </row>
    <row r="166" spans="1:1" x14ac:dyDescent="0.25">
      <c r="A166" s="350">
        <v>43593</v>
      </c>
    </row>
    <row r="167" spans="1:1" x14ac:dyDescent="0.25">
      <c r="A167" s="350">
        <v>43594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E161" sqref="E161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1026</v>
      </c>
    </row>
    <row r="3" spans="1:7" ht="45" x14ac:dyDescent="0.2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 x14ac:dyDescent="0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62" si="14">+IF(F54=0,"",C54/F54)</f>
        <v>672.94171664705709</v>
      </c>
      <c r="C54" s="335">
        <v>4690</v>
      </c>
      <c r="D54" s="358">
        <f t="shared" ref="D54:D162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 x14ac:dyDescent="0.25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 x14ac:dyDescent="0.25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 x14ac:dyDescent="0.25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 x14ac:dyDescent="0.25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 x14ac:dyDescent="0.25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 x14ac:dyDescent="0.25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 x14ac:dyDescent="0.25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 x14ac:dyDescent="0.25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 x14ac:dyDescent="0.25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 x14ac:dyDescent="0.25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 x14ac:dyDescent="0.25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 x14ac:dyDescent="0.25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 x14ac:dyDescent="0.25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 x14ac:dyDescent="0.25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 x14ac:dyDescent="0.25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 x14ac:dyDescent="0.25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 x14ac:dyDescent="0.25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 x14ac:dyDescent="0.25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 x14ac:dyDescent="0.25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 x14ac:dyDescent="0.25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 x14ac:dyDescent="0.25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 x14ac:dyDescent="0.25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 x14ac:dyDescent="0.25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 x14ac:dyDescent="0.25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mới</cp:lastModifiedBy>
  <cp:lastPrinted>2017-07-21T04:45:09Z</cp:lastPrinted>
  <dcterms:created xsi:type="dcterms:W3CDTF">2016-06-16T02:40:20Z</dcterms:created>
  <dcterms:modified xsi:type="dcterms:W3CDTF">2019-05-10T03:58:53Z</dcterms:modified>
</cp:coreProperties>
</file>