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61" i="16"/>
  <c r="D161"/>
  <c r="F161"/>
  <c r="B839" i="7"/>
  <c r="D839"/>
  <c r="F839"/>
  <c r="G839"/>
  <c r="B1292" i="5"/>
  <c r="D1292" s="1"/>
  <c r="F1292"/>
  <c r="G1292"/>
  <c r="B1295" i="4"/>
  <c r="D1295"/>
  <c r="F1295"/>
  <c r="G1295"/>
  <c r="B1295" i="3"/>
  <c r="D1295"/>
  <c r="F1295"/>
  <c r="G1295"/>
  <c r="B1297" i="2"/>
  <c r="D1297"/>
  <c r="F1297"/>
  <c r="G1297"/>
  <c r="F160" i="16"/>
  <c r="B160" s="1"/>
  <c r="D160" s="1"/>
  <c r="F838" i="7"/>
  <c r="B838" s="1"/>
  <c r="D838" s="1"/>
  <c r="G838"/>
  <c r="B1291" i="5"/>
  <c r="D1291" s="1"/>
  <c r="F1291"/>
  <c r="G1291"/>
  <c r="F1294" i="4"/>
  <c r="B1294" s="1"/>
  <c r="D1294" s="1"/>
  <c r="G1294"/>
  <c r="F1294" i="3"/>
  <c r="B1294" s="1"/>
  <c r="D1294" s="1"/>
  <c r="G1294"/>
  <c r="F1296" i="2"/>
  <c r="B1296" s="1"/>
  <c r="D1296" s="1"/>
  <c r="G1296"/>
  <c r="B159" i="16"/>
  <c r="D159" s="1"/>
  <c r="F159"/>
  <c r="B837" i="7"/>
  <c r="D837" s="1"/>
  <c r="F837"/>
  <c r="G837"/>
  <c r="F1290" i="5"/>
  <c r="B1290" s="1"/>
  <c r="D1290" s="1"/>
  <c r="G1290"/>
  <c r="F1293" i="4"/>
  <c r="B1293" s="1"/>
  <c r="D1293" s="1"/>
  <c r="G1293"/>
  <c r="F1293" i="3"/>
  <c r="B1293" s="1"/>
  <c r="D1293" s="1"/>
  <c r="G1293"/>
  <c r="B1295" i="2"/>
  <c r="D1295" s="1"/>
  <c r="F1295"/>
  <c r="G1295"/>
  <c r="F158" i="16" l="1"/>
  <c r="B158" s="1"/>
  <c r="D158" s="1"/>
  <c r="F836" i="7"/>
  <c r="B836" s="1"/>
  <c r="D836" s="1"/>
  <c r="G836"/>
  <c r="F1289" i="5"/>
  <c r="B1289" s="1"/>
  <c r="D1289" s="1"/>
  <c r="G1288"/>
  <c r="G1289"/>
  <c r="F1292" i="4"/>
  <c r="B1292" s="1"/>
  <c r="D1292" s="1"/>
  <c r="G1291"/>
  <c r="G1292"/>
  <c r="B1292" i="3"/>
  <c r="D1292" s="1"/>
  <c r="F1292"/>
  <c r="G1292"/>
  <c r="G1293" i="2"/>
  <c r="G1294"/>
  <c r="F1294"/>
  <c r="B1294" s="1"/>
  <c r="D1294" s="1"/>
  <c r="F157" i="16" l="1"/>
  <c r="B157" s="1"/>
  <c r="D157" s="1"/>
  <c r="B835" i="7"/>
  <c r="D835" s="1"/>
  <c r="F835"/>
  <c r="G835"/>
  <c r="F1288" i="5"/>
  <c r="B1288" s="1"/>
  <c r="D1288" s="1"/>
  <c r="F1291" i="4"/>
  <c r="B1291" s="1"/>
  <c r="D1291" s="1"/>
  <c r="F1291" i="3"/>
  <c r="B1291" s="1"/>
  <c r="D1291" s="1"/>
  <c r="G1291"/>
  <c r="F1293" i="2"/>
  <c r="B1293" s="1"/>
  <c r="D1293" s="1"/>
  <c r="F156" i="16"/>
  <c r="B156" s="1"/>
  <c r="D156" s="1"/>
  <c r="F834" i="7"/>
  <c r="B834" s="1"/>
  <c r="D834" s="1"/>
  <c r="G834"/>
  <c r="F1287" i="5"/>
  <c r="B1287" s="1"/>
  <c r="D1287" s="1"/>
  <c r="G1287"/>
  <c r="F1290" i="4"/>
  <c r="B1290" s="1"/>
  <c r="D1290" s="1"/>
  <c r="G1290"/>
  <c r="F1290" i="3"/>
  <c r="B1290" s="1"/>
  <c r="D1290" s="1"/>
  <c r="G1290"/>
  <c r="F1292" i="2"/>
  <c r="B1292" s="1"/>
  <c r="D1292" s="1"/>
  <c r="G1292"/>
  <c r="F833" i="7"/>
  <c r="B833" s="1"/>
  <c r="D833" s="1"/>
  <c r="G833"/>
  <c r="F1286" i="5"/>
  <c r="B1286" s="1"/>
  <c r="D1286" s="1"/>
  <c r="G1286"/>
  <c r="F1289" i="4"/>
  <c r="B1289" s="1"/>
  <c r="D1289" s="1"/>
  <c r="G1289"/>
  <c r="B1289" i="3"/>
  <c r="D1289" s="1"/>
  <c r="F1289"/>
  <c r="G1289"/>
  <c r="F1291" i="2"/>
  <c r="B1291" s="1"/>
  <c r="D1291" s="1"/>
  <c r="G1291"/>
  <c r="F155" i="16"/>
  <c r="B155" s="1"/>
  <c r="D155" s="1"/>
  <c r="F832" i="7"/>
  <c r="B832" s="1"/>
  <c r="D832" s="1"/>
  <c r="G832"/>
  <c r="F1285" i="5"/>
  <c r="B1285" s="1"/>
  <c r="D1285" s="1"/>
  <c r="G1285"/>
  <c r="B1288" i="4"/>
  <c r="D1288" s="1"/>
  <c r="F1288"/>
  <c r="G1288"/>
  <c r="F1288" i="3"/>
  <c r="B1288" s="1"/>
  <c r="D1288" s="1"/>
  <c r="G1288"/>
  <c r="B1290" i="2"/>
  <c r="D1290" s="1"/>
  <c r="F1290"/>
  <c r="G1290"/>
  <c r="F154" i="16"/>
  <c r="B154" s="1"/>
  <c r="D154" s="1"/>
  <c r="F831" i="7"/>
  <c r="B831" s="1"/>
  <c r="D831" s="1"/>
  <c r="G831"/>
  <c r="F1284" i="5"/>
  <c r="B1284" s="1"/>
  <c r="D1284" s="1"/>
  <c r="G1284"/>
  <c r="F1287" i="4"/>
  <c r="B1287" s="1"/>
  <c r="D1287" s="1"/>
  <c r="G1287"/>
  <c r="F1287" i="3"/>
  <c r="B1287" s="1"/>
  <c r="D1287" s="1"/>
  <c r="G1287"/>
  <c r="B1289" i="2"/>
  <c r="D1289" s="1"/>
  <c r="F1289"/>
  <c r="G1289"/>
  <c r="F153" i="16"/>
  <c r="B153" s="1"/>
  <c r="D153" s="1"/>
  <c r="B830" i="7"/>
  <c r="D830" s="1"/>
  <c r="F830"/>
  <c r="G830"/>
  <c r="F1283" i="5"/>
  <c r="B1283" s="1"/>
  <c r="D1283" s="1"/>
  <c r="G1283"/>
  <c r="F1286" i="4"/>
  <c r="B1286" s="1"/>
  <c r="D1286" s="1"/>
  <c r="G1286"/>
  <c r="F1286" i="3"/>
  <c r="B1286" s="1"/>
  <c r="D1286" s="1"/>
  <c r="G1286"/>
  <c r="F1288" i="2"/>
  <c r="B1288" s="1"/>
  <c r="D1288" s="1"/>
  <c r="G1288"/>
  <c r="F152" i="16"/>
  <c r="B152" s="1"/>
  <c r="D152" s="1"/>
  <c r="F829" i="7"/>
  <c r="B829" s="1"/>
  <c r="D829" s="1"/>
  <c r="G829"/>
  <c r="F1282" i="5"/>
  <c r="B1282" s="1"/>
  <c r="D1282" s="1"/>
  <c r="G1282"/>
  <c r="F1285" i="4"/>
  <c r="B1285" s="1"/>
  <c r="D1285" s="1"/>
  <c r="G1285"/>
  <c r="F1285" i="3"/>
  <c r="B1285" s="1"/>
  <c r="D1285" s="1"/>
  <c r="G1285"/>
  <c r="F1287" i="2"/>
  <c r="B1287" s="1"/>
  <c r="D1287" s="1"/>
  <c r="G1287"/>
  <c r="F1284" i="3"/>
  <c r="B1284" s="1"/>
  <c r="D1284" s="1"/>
  <c r="G1284"/>
  <c r="F1286" i="2"/>
  <c r="B1286" s="1"/>
  <c r="D1286" s="1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F1285" i="2"/>
  <c r="B1285" s="1"/>
  <c r="D1285" s="1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F1284" i="2"/>
  <c r="B1284" s="1"/>
  <c r="D1284" s="1"/>
  <c r="G1284"/>
  <c r="F149" i="16"/>
  <c r="B149" s="1"/>
  <c r="D149" s="1"/>
  <c r="F826" i="7"/>
  <c r="B826" s="1"/>
  <c r="D826" s="1"/>
  <c r="G826"/>
  <c r="F1279" i="5"/>
  <c r="B1279" s="1"/>
  <c r="D1279" s="1"/>
  <c r="G1279"/>
  <c r="F1282" i="4"/>
  <c r="B1282" s="1"/>
  <c r="D1282" s="1"/>
  <c r="G1282"/>
  <c r="F1281" i="3"/>
  <c r="B1281" s="1"/>
  <c r="D1281" s="1"/>
  <c r="G1281"/>
  <c r="F1283" i="2"/>
  <c r="B1283" s="1"/>
  <c r="D1283" s="1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F1282" i="2"/>
  <c r="B1282" s="1"/>
  <c r="D1282" s="1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F1279" i="2"/>
  <c r="B1279" s="1"/>
  <c r="D1279" s="1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F1276" i="4"/>
  <c r="B1276" s="1"/>
  <c r="D1276" s="1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F1273" i="3"/>
  <c r="B1273" s="1"/>
  <c r="D1273" s="1"/>
  <c r="G1273"/>
  <c r="F1275" i="2"/>
  <c r="B1275" s="1"/>
  <c r="D1275" s="1"/>
  <c r="G1275"/>
  <c r="F140" i="16"/>
  <c r="B140" s="1"/>
  <c r="D140" s="1"/>
  <c r="F817" i="7"/>
  <c r="B817" s="1"/>
  <c r="D817" s="1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B1274" i="2"/>
  <c r="D1274" s="1"/>
  <c r="F1274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B1273" i="2"/>
  <c r="D1273" s="1"/>
  <c r="F1273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F1271" i="2"/>
  <c r="B1271" s="1"/>
  <c r="D1271" s="1"/>
  <c r="G1271"/>
  <c r="F136" i="16"/>
  <c r="B136" s="1"/>
  <c r="D136" s="1"/>
  <c r="F813" i="7"/>
  <c r="B813" s="1"/>
  <c r="D813" s="1"/>
  <c r="G813"/>
  <c r="F1266" i="5"/>
  <c r="B1266" s="1"/>
  <c r="D1266" s="1"/>
  <c r="G1266"/>
  <c r="F1269" i="4"/>
  <c r="B1269" s="1"/>
  <c r="D1269" s="1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F1268" i="4"/>
  <c r="B1268" s="1"/>
  <c r="D1268" s="1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F129" i="16"/>
  <c r="B129" s="1"/>
  <c r="D129" s="1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F1259" i="2"/>
  <c r="B1259" s="1"/>
  <c r="D1259" s="1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B1251" s="1"/>
  <c r="D1251" s="1"/>
  <c r="G1251"/>
  <c r="F1250" i="3"/>
  <c r="B1250" s="1"/>
  <c r="D1250" s="1"/>
  <c r="F1252" i="2"/>
  <c r="B1252" s="1"/>
  <c r="D1252" s="1"/>
  <c r="G1252"/>
  <c r="G119" i="15"/>
  <c r="F119"/>
  <c r="B119" s="1"/>
  <c r="D119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D626" s="1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D619" s="1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D613" s="1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D611" s="1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D606" s="1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D604" s="1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D603" s="1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D1053" s="1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D599" s="1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D595" s="1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D593" s="1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D1044" s="1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D572" s="1"/>
  <c r="B573"/>
  <c r="D573" s="1"/>
  <c r="B574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B583"/>
  <c r="D583" s="1"/>
  <c r="B584"/>
  <c r="D584" s="1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D1022" s="1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D564" s="1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D563" s="1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D559" s="1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D545" s="1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D539" s="1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D536" s="1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D527" s="1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D465" s="1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D897" s="1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D443" s="1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4"/>
  <c r="D872" i="2"/>
  <c r="D464" i="7"/>
  <c r="D481"/>
  <c r="D505"/>
  <c r="D516"/>
  <c r="D534"/>
  <c r="D537"/>
  <c r="D540"/>
  <c r="D547"/>
  <c r="D554"/>
  <c r="D562"/>
  <c r="D570"/>
  <c r="D574"/>
  <c r="D596"/>
  <c r="D602"/>
  <c r="D609"/>
  <c r="D615"/>
  <c r="D621"/>
  <c r="D622"/>
  <c r="D629"/>
  <c r="D417"/>
  <c r="D870" i="5"/>
  <c r="D948"/>
  <c r="D1006"/>
  <c r="D1015"/>
  <c r="D1029"/>
  <c r="D1043"/>
  <c r="D1046"/>
  <c r="D1047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<sst xmlns="http://schemas.openxmlformats.org/spreadsheetml/2006/main" count="4599" uniqueCount="1034">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</sst>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8" fontId="46" fillId="0" borderId="3" xfId="1" applyNumberFormat="1" applyFont="1" applyBorder="1" applyAlignment="1">
      <alignment vertic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83801984"/>
        <c:axId val="83803520"/>
      </c:areaChart>
      <c:dateAx>
        <c:axId val="8380198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8035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80352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8019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77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89899008"/>
        <c:axId val="89900544"/>
      </c:areaChart>
      <c:dateAx>
        <c:axId val="8989900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00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900544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9900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245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89985408"/>
        <c:axId val="89986944"/>
      </c:areaChart>
      <c:dateAx>
        <c:axId val="8998540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86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986944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98540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949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90022656"/>
        <c:axId val="90024192"/>
      </c:areaChart>
      <c:dateAx>
        <c:axId val="9002265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24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024192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226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90093056"/>
        <c:axId val="90094592"/>
      </c:areaChart>
      <c:dateAx>
        <c:axId val="9009305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094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09459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930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56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90130304"/>
        <c:axId val="90131840"/>
      </c:areaChart>
      <c:dateAx>
        <c:axId val="9013030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13184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90131840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303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91821952"/>
        <c:axId val="91823488"/>
      </c:areaChart>
      <c:dateAx>
        <c:axId val="91821952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823488"/>
        <c:crosses val="autoZero"/>
        <c:auto val="1"/>
        <c:lblOffset val="100"/>
        <c:baseTimeUnit val="days"/>
      </c:dateAx>
      <c:valAx>
        <c:axId val="91823488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21952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268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91839104"/>
        <c:axId val="91844992"/>
      </c:areaChart>
      <c:dateAx>
        <c:axId val="918391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44992"/>
        <c:crosses val="autoZero"/>
        <c:auto val="1"/>
        <c:lblOffset val="100"/>
        <c:baseTimeUnit val="days"/>
      </c:dateAx>
      <c:valAx>
        <c:axId val="918449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39104"/>
        <c:crosses val="autoZero"/>
        <c:crossBetween val="midCat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91884928"/>
        <c:axId val="91890816"/>
      </c:areaChart>
      <c:dateAx>
        <c:axId val="9188492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90816"/>
        <c:crosses val="autoZero"/>
        <c:auto val="1"/>
        <c:lblOffset val="100"/>
        <c:baseTimeUnit val="days"/>
      </c:dateAx>
      <c:valAx>
        <c:axId val="9189081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84928"/>
        <c:crosses val="autoZero"/>
        <c:crossBetween val="midCat"/>
      </c:valAx>
    </c:plotArea>
    <c:plotVisOnly val="1"/>
    <c:dispBlanksAs val="zero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92025984"/>
        <c:axId val="92027520"/>
      </c:areaChart>
      <c:dateAx>
        <c:axId val="9202598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27520"/>
        <c:crosses val="autoZero"/>
        <c:auto val="1"/>
        <c:lblOffset val="100"/>
        <c:baseTimeUnit val="days"/>
      </c:dateAx>
      <c:valAx>
        <c:axId val="92027520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25984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92055424"/>
        <c:axId val="92056960"/>
      </c:lineChart>
      <c:dateAx>
        <c:axId val="9205542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56960"/>
        <c:crosses val="autoZero"/>
        <c:auto val="1"/>
        <c:lblOffset val="100"/>
        <c:baseTimeUnit val="days"/>
      </c:dateAx>
      <c:valAx>
        <c:axId val="920569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55424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84150528"/>
        <c:axId val="84168704"/>
      </c:areaChart>
      <c:dateAx>
        <c:axId val="84150528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6870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41687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505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92069248"/>
        <c:axId val="92693632"/>
      </c:areaChart>
      <c:dateAx>
        <c:axId val="920692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693632"/>
        <c:crosses val="autoZero"/>
        <c:auto val="1"/>
        <c:lblOffset val="100"/>
        <c:baseTimeUnit val="days"/>
      </c:dateAx>
      <c:valAx>
        <c:axId val="9269363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69248"/>
        <c:crosses val="autoZero"/>
        <c:crossBetween val="midCat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92721536"/>
        <c:axId val="92723072"/>
      </c:areaChart>
      <c:dateAx>
        <c:axId val="9272153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723072"/>
        <c:crosses val="autoZero"/>
        <c:auto val="1"/>
        <c:lblOffset val="100"/>
        <c:baseTimeUnit val="days"/>
      </c:dateAx>
      <c:valAx>
        <c:axId val="92723072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21536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92423296"/>
        <c:axId val="92424832"/>
      </c:barChart>
      <c:dateAx>
        <c:axId val="9242329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424832"/>
        <c:crosses val="autoZero"/>
        <c:auto val="1"/>
        <c:lblOffset val="100"/>
        <c:baseTimeUnit val="days"/>
      </c:dateAx>
      <c:valAx>
        <c:axId val="924248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423296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92764800"/>
        <c:axId val="92787072"/>
      </c:areaChart>
      <c:dateAx>
        <c:axId val="9276480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2787072"/>
        <c:crosses val="autoZero"/>
        <c:auto val="1"/>
        <c:lblOffset val="100"/>
        <c:baseTimeUnit val="days"/>
      </c:dateAx>
      <c:valAx>
        <c:axId val="92787072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64800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92863872"/>
        <c:axId val="93987968"/>
      </c:areaChart>
      <c:dateAx>
        <c:axId val="9286387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987968"/>
        <c:crosses val="autoZero"/>
        <c:auto val="1"/>
        <c:lblOffset val="100"/>
        <c:baseTimeUnit val="days"/>
      </c:dateAx>
      <c:valAx>
        <c:axId val="93987968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63872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94013312"/>
        <c:axId val="94014848"/>
      </c:lineChart>
      <c:catAx>
        <c:axId val="940133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14848"/>
        <c:crosses val="autoZero"/>
        <c:auto val="1"/>
        <c:lblAlgn val="ctr"/>
        <c:lblOffset val="100"/>
      </c:catAx>
      <c:valAx>
        <c:axId val="94014848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1331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94120576"/>
        <c:axId val="94130560"/>
      </c:lineChart>
      <c:dateAx>
        <c:axId val="9412057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30560"/>
        <c:crosses val="autoZero"/>
        <c:auto val="1"/>
        <c:lblOffset val="100"/>
        <c:baseTimeUnit val="days"/>
      </c:dateAx>
      <c:valAx>
        <c:axId val="9413056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20576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94289920"/>
        <c:axId val="94291456"/>
      </c:areaChart>
      <c:dateAx>
        <c:axId val="942899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291456"/>
        <c:crosses val="autoZero"/>
        <c:auto val="1"/>
        <c:lblOffset val="100"/>
        <c:baseTimeUnit val="days"/>
      </c:dateAx>
      <c:valAx>
        <c:axId val="9429145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89920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94044928"/>
        <c:axId val="94046464"/>
      </c:areaChart>
      <c:dateAx>
        <c:axId val="940449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046464"/>
        <c:crosses val="autoZero"/>
        <c:auto val="1"/>
        <c:lblOffset val="100"/>
        <c:baseTimeUnit val="days"/>
      </c:dateAx>
      <c:valAx>
        <c:axId val="940464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44928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94090752"/>
        <c:axId val="94092288"/>
      </c:lineChart>
      <c:dateAx>
        <c:axId val="940907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92288"/>
        <c:crosses val="autoZero"/>
        <c:auto val="1"/>
        <c:lblOffset val="100"/>
        <c:baseTimeUnit val="days"/>
      </c:dateAx>
      <c:valAx>
        <c:axId val="9409228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9075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857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84187776"/>
        <c:axId val="84197760"/>
      </c:areaChart>
      <c:dateAx>
        <c:axId val="8418777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97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97760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877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94425088"/>
        <c:axId val="94426624"/>
      </c:areaChart>
      <c:dateAx>
        <c:axId val="9442508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4426624"/>
        <c:crosses val="autoZero"/>
        <c:auto val="1"/>
        <c:lblOffset val="100"/>
        <c:baseTimeUnit val="days"/>
      </c:dateAx>
      <c:valAx>
        <c:axId val="9442662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25088"/>
        <c:crosses val="autoZero"/>
        <c:crossBetween val="midCat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94541696"/>
        <c:axId val="94543232"/>
      </c:areaChart>
      <c:dateAx>
        <c:axId val="9454169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543232"/>
        <c:crosses val="autoZero"/>
        <c:auto val="1"/>
        <c:lblOffset val="100"/>
        <c:baseTimeUnit val="days"/>
      </c:dateAx>
      <c:valAx>
        <c:axId val="945432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41696"/>
        <c:crosses val="autoZero"/>
        <c:crossBetween val="midCat"/>
      </c:valAx>
    </c:plotArea>
    <c:plotVisOnly val="1"/>
    <c:dispBlanksAs val="zero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94554752"/>
        <c:axId val="96014720"/>
      </c:lineChart>
      <c:dateAx>
        <c:axId val="945547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014720"/>
        <c:crosses val="autoZero"/>
        <c:auto val="1"/>
        <c:lblOffset val="100"/>
        <c:baseTimeUnit val="days"/>
      </c:dateAx>
      <c:valAx>
        <c:axId val="9601472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55475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92873472"/>
        <c:axId val="92875008"/>
      </c:areaChart>
      <c:dateAx>
        <c:axId val="9287347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875008"/>
        <c:crosses val="autoZero"/>
        <c:auto val="1"/>
        <c:lblOffset val="100"/>
        <c:baseTimeUnit val="days"/>
      </c:dateAx>
      <c:valAx>
        <c:axId val="92875008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873472"/>
        <c:crosses val="autoZero"/>
        <c:crossBetween val="midCat"/>
        <c:minorUnit val="1.0000000000000169E-4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6356224"/>
        <c:axId val="96357760"/>
      </c:areaChart>
      <c:dateAx>
        <c:axId val="963562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357760"/>
        <c:crosses val="autoZero"/>
        <c:auto val="1"/>
        <c:lblOffset val="100"/>
        <c:baseTimeUnit val="days"/>
      </c:dateAx>
      <c:valAx>
        <c:axId val="96357760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356224"/>
        <c:crosses val="autoZero"/>
        <c:crossBetween val="midCat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96390144"/>
        <c:axId val="96400128"/>
      </c:areaChart>
      <c:dateAx>
        <c:axId val="963901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400128"/>
        <c:crosses val="autoZero"/>
        <c:auto val="1"/>
        <c:lblOffset val="100"/>
        <c:baseTimeUnit val="days"/>
      </c:dateAx>
      <c:valAx>
        <c:axId val="96400128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390144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84204544"/>
        <c:axId val="89674496"/>
      </c:areaChart>
      <c:dateAx>
        <c:axId val="8420454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744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674496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045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499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89689472"/>
        <c:axId val="89703552"/>
      </c:areaChart>
      <c:dateAx>
        <c:axId val="89689472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7035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703552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894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88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89743360"/>
        <c:axId val="89744896"/>
      </c:areaChart>
      <c:catAx>
        <c:axId val="897433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744896"/>
        <c:crosses val="autoZero"/>
        <c:auto val="1"/>
        <c:lblAlgn val="ctr"/>
        <c:lblOffset val="100"/>
      </c:catAx>
      <c:valAx>
        <c:axId val="897448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7433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56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89772416"/>
        <c:axId val="89773952"/>
      </c:areaChart>
      <c:dateAx>
        <c:axId val="8977241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77395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9773952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7724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89830912"/>
        <c:axId val="89832448"/>
      </c:lineChart>
      <c:dateAx>
        <c:axId val="8983091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32448"/>
        <c:crosses val="autoZero"/>
        <c:auto val="1"/>
        <c:lblOffset val="100"/>
        <c:baseTimeUnit val="days"/>
      </c:dateAx>
      <c:valAx>
        <c:axId val="89832448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3091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89857024"/>
        <c:axId val="89801472"/>
      </c:lineChart>
      <c:dateAx>
        <c:axId val="89857024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01472"/>
        <c:crosses val="autoZero"/>
        <c:auto val="1"/>
        <c:lblOffset val="100"/>
        <c:baseTimeUnit val="days"/>
      </c:dateAx>
      <c:valAx>
        <c:axId val="8980147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57024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SheetLayoutView="85" workbookViewId="0">
      <selection activeCell="L7" sqref="L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407" t="s">
        <v>1017</v>
      </c>
      <c r="B1" s="407"/>
      <c r="C1" s="407"/>
      <c r="D1" s="407"/>
      <c r="E1" s="407"/>
      <c r="F1" s="407"/>
      <c r="G1" s="407"/>
      <c r="H1" s="407"/>
      <c r="I1" s="407"/>
      <c r="J1" s="157"/>
      <c r="K1" s="338"/>
      <c r="L1" s="197"/>
      <c r="M1" s="158"/>
    </row>
    <row r="2" spans="1:13">
      <c r="A2" s="408" t="s">
        <v>21</v>
      </c>
      <c r="B2" s="408"/>
      <c r="C2" s="408"/>
      <c r="D2" s="408"/>
      <c r="E2" s="181">
        <v>43594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47600</v>
      </c>
      <c r="E5" s="328">
        <f>+IF(ISERROR(VLOOKUP($E$2,Cu!$A$5:$H$1642,7,0)),0,VLOOKUP($E$2,Cu!$A$5:$H$1642,7,0))</f>
        <v>-375</v>
      </c>
      <c r="F5" s="327" t="s">
        <v>3</v>
      </c>
      <c r="G5" s="326">
        <f>+IF(ISERROR(VLOOKUP($E$2,Cu!$A$5:$H$1642,2,0)),0,VLOOKUP($E$2,Cu!$A$5:$H$1642,2,0))</f>
        <v>6971.8562567283543</v>
      </c>
      <c r="H5" s="326">
        <f>+IF(ISERROR(VLOOKUP($E$2,Cu!$A$5:$H$1642,4,0)),0,VLOOKUP($E$2,Cu!$A$5:$H$1642,4,0))</f>
        <v>5958.8515014772265</v>
      </c>
      <c r="I5" s="326">
        <f>+IF(ISERROR(VLOOKUP($E$2,Cu!$A$5:$H$1999,5,0)),0,VLOOKUP($E$2,Cu!$A$5:$H$1999,5,0))</f>
        <v>6103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16350</v>
      </c>
      <c r="E6" s="328">
        <f>+IF(ISERROR(VLOOKUP($E$2,Pb!$A$5:$H$1987,7,0)),0,VLOOKUP($E$2,Pb!$A$5:$H$1987,7,0))</f>
        <v>-25</v>
      </c>
      <c r="F6" s="327" t="s">
        <v>3</v>
      </c>
      <c r="G6" s="326">
        <f>+IF(ISERROR(VLOOKUP($E$2,Pb!$A$5:$H$1987,2,0)),0,VLOOKUP($E$2,Pb!$A$5:$H$1987,2,0))</f>
        <v>2394.7447436451384</v>
      </c>
      <c r="H6" s="326">
        <f>+IF(ISERROR(VLOOKUP($E$2,Pb!$A$5:$H$1987,4,0)),0,VLOOKUP($E$2,Pb!$A$5:$H$1987,4,0))</f>
        <v>2046.7903791838792</v>
      </c>
      <c r="I6" s="326">
        <f>+IF(ISERROR(VLOOKUP($E$2,Pb!$A$5:$H$1987,5,0)),0,VLOOKUP($E$2,Pb!$A$5:$H$1987,5,0))</f>
        <v>1860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3511</v>
      </c>
      <c r="E7" s="328">
        <f>+IF(ISERROR(VLOOKUP($E$2,Ag!$A$5:$H$1986,7,0)),0,VLOOKUP($E$2,Ag!$A$5:$H$1986,7,0))</f>
        <v>-10</v>
      </c>
      <c r="F7" s="327" t="s">
        <v>6</v>
      </c>
      <c r="G7" s="326">
        <f>+IF(ISERROR(VLOOKUP($E$2,Ag!$A$5:$H$1517,2,0)),0,VLOOKUP($E$2,Ag!$A$5:$H$1517,2,0))</f>
        <v>517.46652164044701</v>
      </c>
      <c r="H7" s="326">
        <f>+IF(ISERROR(VLOOKUP($E$2,Ag!$A$5:$H$1517,4,0)),0,VLOOKUP($E$2,Ag!$A$5:$H$1517,4,0))</f>
        <v>442.27907832516843</v>
      </c>
      <c r="I7" s="326">
        <f>+IF(ISERROR(VLOOKUP($E$2,Ag!$A$5:$H$1517,5,0)),0,VLOOKUP($E$2,Ag!$A$5:$H$1517,5,0))</f>
        <v>475.83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21230</v>
      </c>
      <c r="E8" s="328">
        <f>+IF(ISERROR(VLOOKUP($E$2,Zn!$A$5:$H$2994,7,0)),0,VLOOKUP($E$2,Zn!$A$5:$H$2994,7,0))</f>
        <v>-370</v>
      </c>
      <c r="F8" s="327" t="s">
        <v>3</v>
      </c>
      <c r="G8" s="326">
        <f>+IF(ISERROR(VLOOKUP($E$2,Zn!$A$5:$H$2994,2,0)),0,VLOOKUP($E$2,Zn!$A$5:$H$2994,2,0))</f>
        <v>3128.970166455907</v>
      </c>
      <c r="H8" s="326">
        <f>+IF(ISERROR(VLOOKUP($E$2,Zn!$A$5:$H$2994,4,0)),0,VLOOKUP($E$2,Zn!$A$5:$H$2994,4,0))</f>
        <v>2674.3334756033396</v>
      </c>
      <c r="I8" s="326">
        <f>+IF(ISERROR(VLOOKUP($E$2,Zn!$A$5:$H$2994,5,0)),0,VLOOKUP($E$2,Zn!$A$5:$H$2994,5,0))</f>
        <v>2764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97200</v>
      </c>
      <c r="E9" s="328">
        <f>+IF(ISERROR(VLOOKUP($E$2,Ni!$A$6:$H$2996,7,0)),0,VLOOKUP($E$2,Ni!$A$6:$H$2996,7,0))</f>
        <v>-1100</v>
      </c>
      <c r="F9" s="327" t="s">
        <v>3</v>
      </c>
      <c r="G9" s="326">
        <f>+IF(ISERROR(VLOOKUP($E$2,Ni!$A$6:$H$2996,2,0)),0,VLOOKUP($E$2,Ni!$A$6:$H$2996,2,0))</f>
        <v>14325.760724423653</v>
      </c>
      <c r="H9" s="326">
        <f>+IF(ISERROR(VLOOKUP($E$2,Ni!$A$6:$H$2996,4,0)),0,VLOOKUP($E$2,Ni!$A$6:$H$2996,4,0))</f>
        <v>12244.239935404832</v>
      </c>
      <c r="I9" s="326">
        <f>+IF(ISERROR(VLOOKUP($E$2,Ni!$A$6:$H$2996,5,0)),0,VLOOKUP($E$2,Ni!$A$6:$H$2996,5,0))</f>
        <v>11965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4160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612.74600058034116</v>
      </c>
      <c r="H11" s="326">
        <f>+IF(ISERROR(VLOOKUP($E$2,Steel!$A$6:$H$2995,4,0)),0,VLOOKUP($E$2,Steel!$A$6:$H$2995,4,0))</f>
        <v>523.71453041054804</v>
      </c>
      <c r="I11" s="355">
        <f>+IF(ISERROR(VLOOKUP($E$2,Steel!$A$6:$H$2995,5,0)),0,VLOOKUP($E$2,Steel!$A$6:$H$2995,5,0))</f>
        <v>468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43594</v>
      </c>
      <c r="C15" s="182" t="s">
        <v>1002</v>
      </c>
      <c r="D15" s="192">
        <f>+IF(ISERROR(VLOOKUP($E$2,'CNY-VND'!$A$4:$B$500,2,0)),0,VLOOKUP($E$2,'CNY-VND'!$A$4:$B$500,2,0))</f>
        <v>3500</v>
      </c>
      <c r="E15" s="409" t="s">
        <v>1000</v>
      </c>
      <c r="F15" s="409"/>
      <c r="G15" s="409"/>
      <c r="H15" s="409"/>
      <c r="I15" s="409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23460</v>
      </c>
      <c r="E16" s="409" t="s">
        <v>1003</v>
      </c>
      <c r="F16" s="409"/>
      <c r="G16" s="409"/>
      <c r="H16" s="409"/>
      <c r="I16" s="409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6.8274499999999998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410" t="s">
        <v>17</v>
      </c>
      <c r="B18" s="410"/>
      <c r="C18" s="410"/>
      <c r="D18" s="410"/>
      <c r="E18" s="410"/>
      <c r="F18" s="410"/>
      <c r="G18" s="410"/>
      <c r="H18" s="410"/>
      <c r="I18" s="410"/>
    </row>
    <row r="19" spans="1:12" ht="15.75" customHeight="1">
      <c r="A19" s="404" t="s">
        <v>656</v>
      </c>
      <c r="B19" s="405"/>
      <c r="C19" s="404" t="s">
        <v>18</v>
      </c>
      <c r="D19" s="406"/>
      <c r="E19" s="406"/>
      <c r="F19" s="406"/>
      <c r="G19" s="406"/>
      <c r="H19" s="406"/>
      <c r="I19" s="406"/>
    </row>
    <row r="34" spans="1:12" ht="15" customHeight="1">
      <c r="A34" s="402" t="s">
        <v>657</v>
      </c>
      <c r="B34" s="402"/>
      <c r="C34" s="403" t="s">
        <v>4</v>
      </c>
      <c r="D34" s="403"/>
      <c r="E34" s="403"/>
      <c r="F34" s="403"/>
      <c r="G34" s="403"/>
      <c r="H34" s="403"/>
      <c r="I34" s="403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402" t="s">
        <v>705</v>
      </c>
      <c r="B49" s="402"/>
      <c r="C49" s="403" t="s">
        <v>706</v>
      </c>
      <c r="D49" s="403"/>
      <c r="E49" s="403"/>
      <c r="F49" s="403"/>
      <c r="G49" s="403"/>
      <c r="H49" s="403"/>
      <c r="I49" s="403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402" t="s">
        <v>721</v>
      </c>
      <c r="B67" s="402"/>
      <c r="C67" s="403" t="s">
        <v>722</v>
      </c>
      <c r="D67" s="403"/>
      <c r="E67" s="403"/>
      <c r="F67" s="403"/>
      <c r="G67" s="403"/>
      <c r="H67" s="403"/>
      <c r="I67" s="403"/>
    </row>
    <row r="82" spans="1:9">
      <c r="A82" s="402" t="s">
        <v>759</v>
      </c>
      <c r="B82" s="402"/>
      <c r="C82" s="403" t="s">
        <v>760</v>
      </c>
      <c r="D82" s="403"/>
      <c r="E82" s="403"/>
      <c r="F82" s="403"/>
      <c r="G82" s="403"/>
      <c r="H82" s="403"/>
      <c r="I82" s="403"/>
    </row>
    <row r="100" spans="1:9">
      <c r="A100" s="401" t="s">
        <v>1027</v>
      </c>
      <c r="B100" s="401"/>
      <c r="C100" s="401"/>
      <c r="D100" s="401"/>
      <c r="E100" s="401"/>
      <c r="F100" s="401"/>
      <c r="G100" s="401"/>
      <c r="H100" s="401"/>
      <c r="I100" s="401"/>
    </row>
    <row r="115" spans="1:9">
      <c r="A115" s="401" t="s">
        <v>1028</v>
      </c>
      <c r="B115" s="401"/>
      <c r="C115" s="401"/>
      <c r="D115" s="401"/>
      <c r="E115" s="401"/>
      <c r="F115" s="401"/>
      <c r="G115" s="401"/>
      <c r="H115" s="401"/>
      <c r="I115" s="401"/>
    </row>
    <row r="128" spans="1:9">
      <c r="A128" s="401" t="s">
        <v>1005</v>
      </c>
      <c r="B128" s="401"/>
      <c r="C128" s="401"/>
      <c r="D128" s="401"/>
      <c r="E128" s="401"/>
      <c r="F128" s="401"/>
      <c r="G128" s="401"/>
      <c r="H128" s="401"/>
      <c r="I128" s="401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75" activePane="bottomLeft" state="frozen"/>
      <selection pane="bottomLeft" activeCell="I1090" sqref="I1090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19" t="s">
        <v>1018</v>
      </c>
      <c r="B1" s="420"/>
      <c r="C1" s="420"/>
      <c r="D1" s="420"/>
      <c r="E1" s="420"/>
      <c r="F1" s="420"/>
      <c r="G1" s="420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225">
        <v>43573</v>
      </c>
      <c r="B1071" s="341">
        <v>6.6927599999999998</v>
      </c>
    </row>
    <row r="1072" spans="1:3">
      <c r="A1072" s="225">
        <v>43574</v>
      </c>
      <c r="B1072" s="341">
        <v>6.7009299999999996</v>
      </c>
    </row>
    <row r="1073" spans="1:2">
      <c r="A1073" s="225">
        <v>43577</v>
      </c>
      <c r="B1073" s="341">
        <v>6.7081799999999996</v>
      </c>
    </row>
    <row r="1074" spans="1:2">
      <c r="A1074" s="225">
        <v>43578</v>
      </c>
      <c r="B1074" s="341">
        <v>6.7130000000000001</v>
      </c>
    </row>
    <row r="1075" spans="1:2">
      <c r="A1075" s="225">
        <v>43579</v>
      </c>
      <c r="B1075" s="341">
        <v>6.7259500000000001</v>
      </c>
    </row>
    <row r="1076" spans="1:2">
      <c r="A1076" s="225">
        <v>43580</v>
      </c>
      <c r="B1076" s="341">
        <v>6.7344600000000003</v>
      </c>
    </row>
    <row r="1077" spans="1:2">
      <c r="A1077" s="225">
        <v>43581</v>
      </c>
      <c r="B1077" s="341">
        <v>6.7366799999999998</v>
      </c>
    </row>
    <row r="1078" spans="1:2">
      <c r="A1078" s="225">
        <v>43587</v>
      </c>
      <c r="B1078" s="341">
        <v>6.7364100000000002</v>
      </c>
    </row>
    <row r="1079" spans="1:2">
      <c r="A1079" s="225">
        <v>43588</v>
      </c>
      <c r="B1079" s="341">
        <v>6.7427900000000003</v>
      </c>
    </row>
    <row r="1080" spans="1:2">
      <c r="A1080" s="225">
        <v>43591</v>
      </c>
      <c r="B1080" s="341">
        <v>6.7988799999999996</v>
      </c>
    </row>
    <row r="1081" spans="1:2">
      <c r="A1081" s="225">
        <v>43592</v>
      </c>
      <c r="B1081" s="341">
        <v>6.78911</v>
      </c>
    </row>
    <row r="1082" spans="1:2">
      <c r="A1082" s="225">
        <v>43593</v>
      </c>
      <c r="B1082" s="341">
        <v>6.78498</v>
      </c>
    </row>
    <row r="1083" spans="1:2">
      <c r="A1083" s="225">
        <v>43594</v>
      </c>
      <c r="B1083" s="341">
        <v>6.8274499999999998</v>
      </c>
    </row>
    <row r="1084" spans="1:2">
      <c r="A1084" s="125"/>
    </row>
    <row r="1085" spans="1:2">
      <c r="A1085" s="125"/>
    </row>
    <row r="1086" spans="1:2">
      <c r="A1086" s="125"/>
    </row>
    <row r="1087" spans="1:2">
      <c r="A1087" s="125"/>
    </row>
    <row r="1088" spans="1:2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59" activePane="bottomLeft" state="frozen"/>
      <selection pane="bottomLeft" activeCell="G565" sqref="G565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307">
        <v>43573</v>
      </c>
      <c r="B552" s="333">
        <v>23250</v>
      </c>
    </row>
    <row r="553" spans="1:2" ht="15.75">
      <c r="A553" s="307">
        <v>43574</v>
      </c>
      <c r="B553" s="333">
        <v>23250</v>
      </c>
    </row>
    <row r="554" spans="1:2" ht="15.75">
      <c r="A554" s="307">
        <v>43577</v>
      </c>
      <c r="B554" s="333">
        <v>23255</v>
      </c>
    </row>
    <row r="555" spans="1:2" ht="15.75">
      <c r="A555" s="307">
        <v>43578</v>
      </c>
      <c r="B555" s="333">
        <v>23265</v>
      </c>
    </row>
    <row r="556" spans="1:2" ht="15.75">
      <c r="A556" s="307">
        <v>43579</v>
      </c>
      <c r="B556" s="333">
        <v>23270</v>
      </c>
    </row>
    <row r="557" spans="1:2" ht="15.75">
      <c r="A557" s="307">
        <v>43580</v>
      </c>
      <c r="B557" s="333">
        <v>23310</v>
      </c>
    </row>
    <row r="558" spans="1:2" ht="15.75">
      <c r="A558" s="307">
        <v>43581</v>
      </c>
      <c r="B558" s="333">
        <v>23330</v>
      </c>
    </row>
    <row r="559" spans="1:2" ht="15.75">
      <c r="A559" s="390">
        <v>43587</v>
      </c>
      <c r="B559" s="333">
        <v>23330</v>
      </c>
    </row>
    <row r="560" spans="1:2" ht="15.75">
      <c r="A560" s="390">
        <v>43588</v>
      </c>
      <c r="B560" s="333">
        <v>23310</v>
      </c>
    </row>
    <row r="561" spans="1:2" ht="15.75">
      <c r="A561" s="390">
        <v>43591</v>
      </c>
      <c r="B561" s="333">
        <v>23335</v>
      </c>
    </row>
    <row r="562" spans="1:2" ht="15.75">
      <c r="A562" s="390">
        <v>43592</v>
      </c>
      <c r="B562" s="333">
        <v>23350</v>
      </c>
    </row>
    <row r="563" spans="1:2" ht="15.75">
      <c r="A563" s="390">
        <v>43593</v>
      </c>
      <c r="B563" s="333">
        <v>23420</v>
      </c>
    </row>
    <row r="564" spans="1:2" ht="15.75">
      <c r="A564" s="390">
        <v>43594</v>
      </c>
      <c r="B564" s="333">
        <v>23460</v>
      </c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0"/>
  <sheetViews>
    <sheetView workbookViewId="0">
      <pane ySplit="3" topLeftCell="A432" activePane="bottomLeft" state="frozen"/>
      <selection pane="bottomLeft" activeCell="E446" sqref="E446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21" t="s">
        <v>1016</v>
      </c>
      <c r="B1" s="422"/>
      <c r="C1" s="422"/>
      <c r="D1" s="422"/>
      <c r="E1" s="422"/>
      <c r="F1" s="422"/>
      <c r="G1" s="422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>
        <v>43573</v>
      </c>
      <c r="B408" s="310">
        <v>3496</v>
      </c>
    </row>
    <row r="409" spans="1:2">
      <c r="A409" s="307">
        <v>43574</v>
      </c>
      <c r="B409" s="310">
        <v>3492</v>
      </c>
    </row>
    <row r="410" spans="1:2">
      <c r="A410" s="307">
        <v>43577</v>
      </c>
      <c r="B410" s="310">
        <v>3492</v>
      </c>
    </row>
    <row r="411" spans="1:2">
      <c r="A411" s="307">
        <v>43578</v>
      </c>
      <c r="B411" s="310">
        <v>3490</v>
      </c>
    </row>
    <row r="412" spans="1:2">
      <c r="A412" s="307">
        <v>43579</v>
      </c>
      <c r="B412" s="310">
        <v>3486</v>
      </c>
    </row>
    <row r="413" spans="1:2">
      <c r="A413" s="307">
        <v>43580</v>
      </c>
      <c r="B413" s="308">
        <v>3486</v>
      </c>
    </row>
    <row r="414" spans="1:2">
      <c r="A414" s="307">
        <v>43581</v>
      </c>
      <c r="B414" s="308">
        <v>3487</v>
      </c>
    </row>
    <row r="415" spans="1:2">
      <c r="A415" s="307">
        <v>43582</v>
      </c>
      <c r="B415" s="308">
        <v>3488</v>
      </c>
    </row>
    <row r="416" spans="1:2">
      <c r="A416" s="307">
        <v>43583</v>
      </c>
      <c r="B416" s="308">
        <v>3489</v>
      </c>
    </row>
    <row r="417" spans="1:2">
      <c r="A417" s="307">
        <v>43584</v>
      </c>
      <c r="B417" s="308">
        <v>3490</v>
      </c>
    </row>
    <row r="418" spans="1:2">
      <c r="A418" s="307">
        <v>43585</v>
      </c>
      <c r="B418" s="308">
        <v>3491</v>
      </c>
    </row>
    <row r="419" spans="1:2">
      <c r="A419" s="307">
        <v>43586</v>
      </c>
      <c r="B419" s="308">
        <v>3492</v>
      </c>
    </row>
    <row r="420" spans="1:2">
      <c r="A420" s="307">
        <v>43587</v>
      </c>
      <c r="B420" s="308">
        <v>3493</v>
      </c>
    </row>
    <row r="421" spans="1:2">
      <c r="A421" s="307">
        <v>43588</v>
      </c>
      <c r="B421" s="308">
        <v>3494</v>
      </c>
    </row>
    <row r="422" spans="1:2">
      <c r="A422" s="307">
        <v>43589</v>
      </c>
      <c r="B422" s="308">
        <v>3495</v>
      </c>
    </row>
    <row r="423" spans="1:2">
      <c r="A423" s="307">
        <v>43590</v>
      </c>
      <c r="B423" s="308">
        <v>3496</v>
      </c>
    </row>
    <row r="424" spans="1:2">
      <c r="A424" s="307">
        <v>43591</v>
      </c>
      <c r="B424" s="308">
        <v>3497</v>
      </c>
    </row>
    <row r="425" spans="1:2">
      <c r="A425" s="307">
        <v>43592</v>
      </c>
      <c r="B425" s="308">
        <v>3498</v>
      </c>
    </row>
    <row r="426" spans="1:2">
      <c r="A426" s="307">
        <v>43593</v>
      </c>
      <c r="B426" s="308">
        <v>3499</v>
      </c>
    </row>
    <row r="427" spans="1:2">
      <c r="A427" s="307">
        <v>43594</v>
      </c>
      <c r="B427" s="308">
        <v>3500</v>
      </c>
    </row>
    <row r="428" spans="1:2">
      <c r="A428" s="307">
        <v>43595</v>
      </c>
      <c r="B428" s="308">
        <v>3501</v>
      </c>
    </row>
    <row r="429" spans="1:2">
      <c r="A429" s="307">
        <v>43596</v>
      </c>
      <c r="B429" s="308">
        <v>3502</v>
      </c>
    </row>
    <row r="430" spans="1:2">
      <c r="A430" s="307">
        <v>43597</v>
      </c>
      <c r="B430" s="308">
        <v>3503</v>
      </c>
    </row>
    <row r="431" spans="1:2">
      <c r="A431" s="307">
        <v>43598</v>
      </c>
      <c r="B431" s="308">
        <v>3504</v>
      </c>
    </row>
    <row r="432" spans="1:2">
      <c r="A432" s="307">
        <v>43599</v>
      </c>
      <c r="B432" s="308">
        <v>3505</v>
      </c>
    </row>
    <row r="433" spans="1:2">
      <c r="A433" s="307">
        <v>43600</v>
      </c>
      <c r="B433" s="308">
        <v>3506</v>
      </c>
    </row>
    <row r="434" spans="1:2">
      <c r="A434" s="307">
        <v>43601</v>
      </c>
      <c r="B434" s="308">
        <v>3507</v>
      </c>
    </row>
    <row r="435" spans="1:2">
      <c r="A435" s="307">
        <v>43602</v>
      </c>
      <c r="B435" s="308">
        <v>3508</v>
      </c>
    </row>
    <row r="436" spans="1:2">
      <c r="A436" s="307">
        <v>43603</v>
      </c>
      <c r="B436" s="308">
        <v>3509</v>
      </c>
    </row>
    <row r="437" spans="1:2">
      <c r="A437" s="307">
        <v>43604</v>
      </c>
      <c r="B437" s="308">
        <v>3510</v>
      </c>
    </row>
    <row r="438" spans="1:2">
      <c r="A438" s="307">
        <v>43605</v>
      </c>
      <c r="B438" s="308">
        <v>3511</v>
      </c>
    </row>
    <row r="439" spans="1:2">
      <c r="A439" s="307">
        <v>43587</v>
      </c>
      <c r="B439" s="308">
        <v>3484</v>
      </c>
    </row>
    <row r="440" spans="1:2">
      <c r="A440" s="307">
        <v>43588</v>
      </c>
      <c r="B440" s="308">
        <v>3482</v>
      </c>
    </row>
    <row r="441" spans="1:2">
      <c r="A441" s="307">
        <v>43591</v>
      </c>
      <c r="B441" s="308">
        <v>3461</v>
      </c>
    </row>
    <row r="442" spans="1:2">
      <c r="A442" s="307">
        <v>43592</v>
      </c>
      <c r="B442" s="308">
        <v>3472</v>
      </c>
    </row>
    <row r="443" spans="1:2">
      <c r="A443" s="307">
        <v>43593</v>
      </c>
      <c r="B443" s="308">
        <v>3483</v>
      </c>
    </row>
    <row r="444" spans="1:2">
      <c r="A444" s="307">
        <v>43594</v>
      </c>
      <c r="B444" s="308">
        <v>3475</v>
      </c>
    </row>
    <row r="445" spans="1:2">
      <c r="A445" s="399"/>
      <c r="B445" s="398"/>
    </row>
    <row r="446" spans="1:2">
      <c r="A446" s="399"/>
      <c r="B446" s="398"/>
    </row>
    <row r="447" spans="1:2">
      <c r="A447" s="399"/>
      <c r="B447" s="398"/>
    </row>
    <row r="448" spans="1:2">
      <c r="A448" s="399"/>
      <c r="B448" s="398"/>
    </row>
    <row r="449" spans="1:2">
      <c r="A449" s="399"/>
      <c r="B449" s="398"/>
    </row>
    <row r="450" spans="1:2">
      <c r="A450" s="399"/>
      <c r="B450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84" activePane="bottomLeft" state="frozen"/>
      <selection pane="bottomLeft" activeCell="E1297" sqref="E1297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11" t="s">
        <v>749</v>
      </c>
      <c r="B1" s="411"/>
      <c r="C1" s="411"/>
      <c r="D1" s="411"/>
      <c r="E1" s="411"/>
      <c r="F1" s="411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12" t="s">
        <v>750</v>
      </c>
      <c r="C3" s="413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6103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97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97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97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5">
        <v>43577</v>
      </c>
      <c r="B1287" s="47">
        <f t="shared" si="55"/>
        <v>7371.5970650757736</v>
      </c>
      <c r="C1287" s="400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5">
        <v>43578</v>
      </c>
      <c r="B1288" s="47">
        <f t="shared" si="55"/>
        <v>7327.5733651124683</v>
      </c>
      <c r="C1288" s="400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5">
        <v>43579</v>
      </c>
      <c r="B1289" s="47">
        <f t="shared" si="55"/>
        <v>7291.9067194968738</v>
      </c>
      <c r="C1289" s="400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5">
        <v>43580</v>
      </c>
      <c r="B1290" s="47">
        <f t="shared" si="55"/>
        <v>7313.1327530343933</v>
      </c>
      <c r="C1290" s="400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225">
        <v>43581</v>
      </c>
      <c r="B1291" s="47">
        <f t="shared" si="55"/>
        <v>7247.6353337252176</v>
      </c>
      <c r="C1291" s="400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>
      <c r="A1292" s="225">
        <v>43587</v>
      </c>
      <c r="B1292" s="47">
        <f t="shared" si="55"/>
        <v>7260.5438208185069</v>
      </c>
      <c r="C1292" s="400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>
      <c r="A1293" s="225">
        <v>43588</v>
      </c>
      <c r="B1293" s="47">
        <f t="shared" si="55"/>
        <v>7253.6739242954327</v>
      </c>
      <c r="C1293" s="400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>
      <c r="A1294" s="225">
        <v>43591</v>
      </c>
      <c r="B1294" s="47">
        <f t="shared" si="55"/>
        <v>7062.9280116725113</v>
      </c>
      <c r="C1294" s="400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>
      <c r="A1295" s="225">
        <v>43592</v>
      </c>
      <c r="B1295" s="47">
        <f t="shared" si="55"/>
        <v>7125.3816774216357</v>
      </c>
      <c r="C1295" s="400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>
      <c r="A1296" s="225">
        <v>43593</v>
      </c>
      <c r="B1296" s="47">
        <f t="shared" si="55"/>
        <v>7070.7651312163043</v>
      </c>
      <c r="C1296" s="400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>
      <c r="A1297" s="225">
        <v>43594</v>
      </c>
      <c r="B1297" s="47">
        <f t="shared" si="55"/>
        <v>6971.8562567283543</v>
      </c>
      <c r="C1297" s="267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>
      <c r="A1298" s="46"/>
      <c r="B1298" s="47"/>
      <c r="C1298" s="267"/>
      <c r="D1298" s="47"/>
      <c r="E1298" s="267"/>
      <c r="F1298" s="47"/>
    </row>
    <row r="1299" spans="1:7">
      <c r="A1299" s="46"/>
      <c r="B1299" s="47"/>
      <c r="C1299" s="267"/>
      <c r="D1299" s="47"/>
      <c r="E1299" s="267"/>
      <c r="F1299" s="47"/>
    </row>
    <row r="1300" spans="1:7">
      <c r="A1300" s="46"/>
      <c r="B1300" s="47"/>
      <c r="C1300" s="267"/>
      <c r="D1300" s="47"/>
      <c r="E1300" s="267"/>
      <c r="F1300" s="47"/>
    </row>
    <row r="1301" spans="1:7">
      <c r="A1301" s="46"/>
      <c r="B1301" s="47"/>
      <c r="C1301" s="267"/>
      <c r="D1301" s="47"/>
      <c r="E1301" s="267"/>
      <c r="F1301" s="47"/>
    </row>
    <row r="1302" spans="1:7">
      <c r="A1302" s="46"/>
      <c r="B1302" s="47"/>
      <c r="C1302" s="267"/>
      <c r="D1302" s="47"/>
      <c r="E1302" s="267"/>
      <c r="F1302" s="47"/>
    </row>
    <row r="1303" spans="1:7">
      <c r="A1303" s="46"/>
      <c r="B1303" s="47"/>
      <c r="C1303" s="267"/>
      <c r="D1303" s="47"/>
      <c r="E1303" s="267"/>
      <c r="F1303" s="47"/>
    </row>
    <row r="1304" spans="1:7">
      <c r="A1304" s="46"/>
      <c r="B1304" s="47"/>
      <c r="C1304" s="267"/>
      <c r="D1304" s="47"/>
      <c r="E1304" s="267"/>
      <c r="F1304" s="47"/>
    </row>
    <row r="1305" spans="1:7">
      <c r="A1305" s="46"/>
      <c r="B1305" s="47"/>
      <c r="C1305" s="267"/>
      <c r="D1305" s="47"/>
      <c r="E1305" s="267"/>
      <c r="F1305" s="47"/>
    </row>
    <row r="1306" spans="1:7">
      <c r="A1306" s="46"/>
      <c r="B1306" s="47"/>
      <c r="C1306" s="267"/>
      <c r="D1306" s="47"/>
      <c r="E1306" s="267"/>
      <c r="F1306" s="47"/>
    </row>
    <row r="1307" spans="1:7">
      <c r="A1307" s="46"/>
      <c r="B1307" s="47"/>
      <c r="C1307" s="267"/>
      <c r="D1307" s="47"/>
      <c r="E1307" s="267"/>
      <c r="F1307" s="47"/>
    </row>
    <row r="1308" spans="1:7">
      <c r="A1308" s="46"/>
      <c r="B1308" s="47"/>
      <c r="C1308" s="267"/>
      <c r="D1308" s="47"/>
      <c r="E1308" s="267"/>
      <c r="F1308" s="47"/>
    </row>
    <row r="1309" spans="1:7">
      <c r="A1309" s="46"/>
      <c r="B1309" s="47"/>
      <c r="C1309" s="267"/>
      <c r="D1309" s="47"/>
      <c r="E1309" s="267"/>
      <c r="F1309" s="47"/>
    </row>
    <row r="1310" spans="1:7">
      <c r="A1310" s="46"/>
      <c r="B1310" s="47"/>
      <c r="C1310" s="267"/>
      <c r="D1310" s="47"/>
      <c r="E1310" s="267"/>
      <c r="F1310" s="47"/>
    </row>
    <row r="1311" spans="1:7">
      <c r="A1311" s="46"/>
      <c r="B1311" s="47"/>
      <c r="C1311" s="267"/>
      <c r="D1311" s="47"/>
      <c r="E1311" s="267"/>
      <c r="F1311" s="47"/>
    </row>
    <row r="1312" spans="1:7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82" activePane="bottomLeft" state="frozen"/>
      <selection pane="bottomLeft" activeCell="E1295" sqref="E1295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14" t="s">
        <v>749</v>
      </c>
      <c r="B1" s="414"/>
      <c r="C1" s="414"/>
      <c r="D1" s="414"/>
      <c r="E1" s="414"/>
      <c r="F1" s="414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12" t="s">
        <v>659</v>
      </c>
      <c r="C3" s="413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95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5">
        <v>43574</v>
      </c>
      <c r="B1284" s="47">
        <f t="shared" ref="B1284:B1295" si="53">+IF(F1284=0,"",C1284/F1284)</f>
        <v>2469.8064298537665</v>
      </c>
      <c r="C1284" s="47">
        <v>16550</v>
      </c>
      <c r="D1284" s="47">
        <f t="shared" ref="D1284:D1295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277" activePane="bottomLeft" state="frozen"/>
      <selection pane="bottomLeft" activeCell="E1295" sqref="E1295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15" t="s">
        <v>749</v>
      </c>
      <c r="B1" s="415"/>
      <c r="C1" s="415"/>
      <c r="D1" s="415"/>
      <c r="E1" s="415"/>
      <c r="F1" s="415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16" t="s">
        <v>752</v>
      </c>
      <c r="C3" s="417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95" si="40">+IF(F1204=0,"",C1204/F1204)</f>
        <v>502.68342758347438</v>
      </c>
      <c r="C1204" s="257">
        <v>3489</v>
      </c>
      <c r="D1204" s="20">
        <f t="shared" ref="D1204:D1295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95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>
      <c r="A1295" s="225">
        <v>43594</v>
      </c>
      <c r="B1295" s="20">
        <f t="shared" si="40"/>
        <v>517.46652164044701</v>
      </c>
      <c r="C1295" s="257">
        <v>3511</v>
      </c>
      <c r="D1295" s="20">
        <f t="shared" si="41"/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6"/>
      <c r="B1394" s="99"/>
      <c r="C1394" s="261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2"/>
  <sheetViews>
    <sheetView zoomScale="85" zoomScaleNormal="85" workbookViewId="0">
      <pane ySplit="4" topLeftCell="A1274" activePane="bottomLeft" state="frozen"/>
      <selection pane="bottomLeft" activeCell="E1292" sqref="E1292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18" t="s">
        <v>749</v>
      </c>
      <c r="B1" s="418"/>
      <c r="C1" s="418"/>
      <c r="D1" s="418"/>
      <c r="E1" s="418"/>
      <c r="F1" s="418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2674.3334756033396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92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92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92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9"/>
  <sheetViews>
    <sheetView zoomScale="115" zoomScaleNormal="115" workbookViewId="0">
      <pane ySplit="5" topLeftCell="A830" activePane="bottomLeft" state="frozen"/>
      <selection pane="bottomLeft" activeCell="E839" sqref="E83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39" si="28">+IF(F731=0,"",C731/F731)</f>
        <v>14764.542141360806</v>
      </c>
      <c r="C731" s="288">
        <v>102900</v>
      </c>
      <c r="D731" s="110">
        <f t="shared" ref="D731:D839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>+C835-C834</f>
        <v>0</v>
      </c>
    </row>
    <row r="836" spans="1:7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>+C836-C835</f>
        <v>-1475</v>
      </c>
    </row>
    <row r="837" spans="1:7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>+C837-C836</f>
        <v>385</v>
      </c>
    </row>
    <row r="838" spans="1:7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>+C838-C837</f>
        <v>-185</v>
      </c>
    </row>
    <row r="839" spans="1:7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>+C839-C838</f>
        <v>-1100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7"/>
  <sheetViews>
    <sheetView workbookViewId="0">
      <pane xSplit="1" ySplit="5" topLeftCell="B162" activePane="bottomRight" state="frozen"/>
      <selection pane="topRight" activeCell="B1" sqref="B1"/>
      <selection pane="bottomLeft" activeCell="A6" sqref="A6"/>
      <selection pane="bottomRight" activeCell="E170" sqref="E170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  <row r="153" spans="1:1">
      <c r="A153" s="350">
        <v>43573</v>
      </c>
    </row>
    <row r="154" spans="1:1">
      <c r="A154" s="350">
        <v>43574</v>
      </c>
    </row>
    <row r="155" spans="1:1">
      <c r="A155" s="350">
        <v>43577</v>
      </c>
    </row>
    <row r="156" spans="1:1">
      <c r="A156" s="350">
        <v>43578</v>
      </c>
    </row>
    <row r="157" spans="1:1">
      <c r="A157" s="350">
        <v>43579</v>
      </c>
    </row>
    <row r="158" spans="1:1">
      <c r="A158" s="350">
        <v>43580</v>
      </c>
    </row>
    <row r="159" spans="1:1">
      <c r="A159" s="350">
        <v>43581</v>
      </c>
    </row>
    <row r="160" spans="1:1">
      <c r="A160" s="350">
        <v>43587</v>
      </c>
    </row>
    <row r="161" spans="1:1">
      <c r="A161" s="350">
        <v>43588</v>
      </c>
    </row>
    <row r="162" spans="1:1">
      <c r="A162" s="350">
        <v>43589</v>
      </c>
    </row>
    <row r="163" spans="1:1">
      <c r="A163" s="350">
        <v>43590</v>
      </c>
    </row>
    <row r="164" spans="1:1">
      <c r="A164" s="350">
        <v>43591</v>
      </c>
    </row>
    <row r="165" spans="1:1">
      <c r="A165" s="350">
        <v>43592</v>
      </c>
    </row>
    <row r="166" spans="1:1">
      <c r="A166" s="350">
        <v>43593</v>
      </c>
    </row>
    <row r="167" spans="1:1">
      <c r="A167" s="350">
        <v>43594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>
      <pane xSplit="1" ySplit="5" topLeftCell="B153" activePane="bottomRight" state="frozen"/>
      <selection pane="topRight" activeCell="B1" sqref="B1"/>
      <selection pane="bottomLeft" activeCell="A6" sqref="A6"/>
      <selection pane="bottomRight" activeCell="H160" sqref="H160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61" si="14">+IF(F54=0,"",C54/F54)</f>
        <v>672.94171664705709</v>
      </c>
      <c r="C54" s="335">
        <v>4690</v>
      </c>
      <c r="D54" s="358">
        <f t="shared" ref="D54:D161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>
      <c r="E162" s="395"/>
    </row>
    <row r="163" spans="1:6">
      <c r="E163" s="395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2019-05-09T04:00:53Z</dcterms:modified>
</cp:coreProperties>
</file>