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45" tabRatio="666" activeTab="12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24519"/>
  <fileRecoveryPr autoRecover="0"/>
</workbook>
</file>

<file path=xl/calcChain.xml><?xml version="1.0" encoding="utf-8"?>
<calcChain xmlns="http://schemas.openxmlformats.org/spreadsheetml/2006/main">
  <c r="B144" i="16"/>
  <c r="D144" s="1"/>
  <c r="F144"/>
  <c r="B821" i="7"/>
  <c r="D821"/>
  <c r="F821"/>
  <c r="G821"/>
  <c r="B1274" i="5"/>
  <c r="D1274"/>
  <c r="F1274"/>
  <c r="G1274"/>
  <c r="B1277" i="4"/>
  <c r="D1277"/>
  <c r="F1277"/>
  <c r="G1277"/>
  <c r="B1276" i="3"/>
  <c r="D1276"/>
  <c r="F1276"/>
  <c r="G1276"/>
  <c r="B1278" i="2"/>
  <c r="D1278"/>
  <c r="F1278"/>
  <c r="G1278"/>
  <c r="B143" i="16"/>
  <c r="D143" s="1"/>
  <c r="F143"/>
  <c r="B820" i="7"/>
  <c r="D820" s="1"/>
  <c r="F820"/>
  <c r="G820"/>
  <c r="B1273" i="5"/>
  <c r="D1273"/>
  <c r="F1273"/>
  <c r="G1273"/>
  <c r="B1276" i="4"/>
  <c r="D1276" s="1"/>
  <c r="F1276"/>
  <c r="G1276"/>
  <c r="B1275" i="3"/>
  <c r="D1275"/>
  <c r="F1275"/>
  <c r="G1275"/>
  <c r="B1277" i="2"/>
  <c r="D1277"/>
  <c r="F1277"/>
  <c r="G1277"/>
  <c r="B142" i="16"/>
  <c r="D142"/>
  <c r="F142"/>
  <c r="B819" i="7"/>
  <c r="D819"/>
  <c r="F819"/>
  <c r="G819"/>
  <c r="B1272" i="5"/>
  <c r="D1272"/>
  <c r="F1272"/>
  <c r="G1272"/>
  <c r="B1275" i="4"/>
  <c r="D1275"/>
  <c r="F1275"/>
  <c r="G1275"/>
  <c r="B1274" i="3"/>
  <c r="D1274"/>
  <c r="F1274"/>
  <c r="G1274"/>
  <c r="B1276" i="2"/>
  <c r="D1276"/>
  <c r="F1276"/>
  <c r="G1276"/>
  <c r="B141" i="16"/>
  <c r="D141"/>
  <c r="F141"/>
  <c r="B818" i="7"/>
  <c r="D818"/>
  <c r="F818"/>
  <c r="G818"/>
  <c r="B1271" i="5"/>
  <c r="D1271"/>
  <c r="F1271"/>
  <c r="G1271"/>
  <c r="B1274" i="4"/>
  <c r="D1274" s="1"/>
  <c r="F1274"/>
  <c r="G1274"/>
  <c r="B1273" i="3"/>
  <c r="D1273" s="1"/>
  <c r="F1273"/>
  <c r="G1273"/>
  <c r="B1275" i="2"/>
  <c r="D1275"/>
  <c r="F1275"/>
  <c r="G1275"/>
  <c r="B140" i="16"/>
  <c r="D140"/>
  <c r="F140"/>
  <c r="B817" i="7"/>
  <c r="D817" s="1"/>
  <c r="F817"/>
  <c r="G817"/>
  <c r="B1270" i="5"/>
  <c r="D1270" s="1"/>
  <c r="F1270"/>
  <c r="G1270"/>
  <c r="B1273" i="4"/>
  <c r="D1273" s="1"/>
  <c r="F1273"/>
  <c r="G1273"/>
  <c r="B1272" i="3"/>
  <c r="D1272" s="1"/>
  <c r="F1272"/>
  <c r="G1272"/>
  <c r="B1274" i="2"/>
  <c r="D1274" s="1"/>
  <c r="F1274"/>
  <c r="G1274"/>
  <c r="B139" i="16"/>
  <c r="D139" s="1"/>
  <c r="F139"/>
  <c r="B816" i="7"/>
  <c r="D816"/>
  <c r="F816"/>
  <c r="G816"/>
  <c r="B1269" i="5"/>
  <c r="D1269"/>
  <c r="F1269"/>
  <c r="G1269"/>
  <c r="B1272" i="4"/>
  <c r="D1272" s="1"/>
  <c r="F1272"/>
  <c r="G1272"/>
  <c r="B1271" i="3"/>
  <c r="D1271"/>
  <c r="F1271"/>
  <c r="G1271"/>
  <c r="B1273" i="2"/>
  <c r="D1273"/>
  <c r="F1273"/>
  <c r="G1273"/>
  <c r="D138" i="16"/>
  <c r="F138"/>
  <c r="B138" s="1"/>
  <c r="B815" i="7"/>
  <c r="D815"/>
  <c r="F815"/>
  <c r="G815"/>
  <c r="B1268" i="5"/>
  <c r="D1268"/>
  <c r="F1268"/>
  <c r="G1268"/>
  <c r="B1271" i="4"/>
  <c r="D1271"/>
  <c r="F1271"/>
  <c r="G1271"/>
  <c r="B1270" i="3"/>
  <c r="D1270" s="1"/>
  <c r="F1270"/>
  <c r="G1270"/>
  <c r="F1272" i="2"/>
  <c r="B1272" s="1"/>
  <c r="D1272" s="1"/>
  <c r="G1272"/>
  <c r="F137" i="16"/>
  <c r="B137" s="1"/>
  <c r="D137" s="1"/>
  <c r="F814" i="7"/>
  <c r="B814" s="1"/>
  <c r="D814" s="1"/>
  <c r="G814"/>
  <c r="F1267" i="5"/>
  <c r="B1267" s="1"/>
  <c r="D1267" s="1"/>
  <c r="G1267"/>
  <c r="F1270" i="4"/>
  <c r="B1270" s="1"/>
  <c r="D1270" s="1"/>
  <c r="G1270"/>
  <c r="F1269" i="3"/>
  <c r="B1269" s="1"/>
  <c r="D1269" s="1"/>
  <c r="G1269"/>
  <c r="B1271" i="2"/>
  <c r="D1271" s="1"/>
  <c r="F1271"/>
  <c r="G1271"/>
  <c r="B136" i="16"/>
  <c r="D136" s="1"/>
  <c r="F136"/>
  <c r="B813" i="7"/>
  <c r="D813" s="1"/>
  <c r="F813"/>
  <c r="G813"/>
  <c r="B1266" i="5"/>
  <c r="D1266" s="1"/>
  <c r="F1266"/>
  <c r="G1266"/>
  <c r="B1269" i="4"/>
  <c r="D1269" s="1"/>
  <c r="F1269"/>
  <c r="G1269"/>
  <c r="F1268" i="3"/>
  <c r="B1268" s="1"/>
  <c r="D1268" s="1"/>
  <c r="G1268"/>
  <c r="F1270" i="2"/>
  <c r="B1270" s="1"/>
  <c r="D1270" s="1"/>
  <c r="G1270"/>
  <c r="F135" i="16"/>
  <c r="B135" s="1"/>
  <c r="D135" s="1"/>
  <c r="F812" i="7"/>
  <c r="B812" s="1"/>
  <c r="D812" s="1"/>
  <c r="G812"/>
  <c r="B1265" i="5"/>
  <c r="D1265" s="1"/>
  <c r="F1265"/>
  <c r="G1265"/>
  <c r="B1268" i="4"/>
  <c r="D1268" s="1"/>
  <c r="F1268"/>
  <c r="G1268"/>
  <c r="B1267" i="3"/>
  <c r="D1267" s="1"/>
  <c r="F1267"/>
  <c r="G1267"/>
  <c r="B1269" i="2"/>
  <c r="D1269" s="1"/>
  <c r="F1269"/>
  <c r="G1269"/>
  <c r="B134" i="16"/>
  <c r="D134" s="1"/>
  <c r="F134"/>
  <c r="F811" i="7"/>
  <c r="B811" s="1"/>
  <c r="D811" s="1"/>
  <c r="G811"/>
  <c r="B1264" i="5"/>
  <c r="D1264" s="1"/>
  <c r="F1264"/>
  <c r="G1264"/>
  <c r="B1267" i="4"/>
  <c r="D1267" s="1"/>
  <c r="F1267"/>
  <c r="G1267"/>
  <c r="B1266" i="3"/>
  <c r="D1266" s="1"/>
  <c r="F1266"/>
  <c r="G1266"/>
  <c r="B1268" i="2"/>
  <c r="D1268" s="1"/>
  <c r="F1268"/>
  <c r="G1268"/>
  <c r="B133" i="16"/>
  <c r="D133" s="1"/>
  <c r="F133"/>
  <c r="B810" i="7"/>
  <c r="D810" s="1"/>
  <c r="F810"/>
  <c r="G810"/>
  <c r="B1263" i="5"/>
  <c r="D1263" s="1"/>
  <c r="F1263"/>
  <c r="G1263"/>
  <c r="B1266" i="4"/>
  <c r="D1266" s="1"/>
  <c r="F1266"/>
  <c r="G1266"/>
  <c r="B1265" i="3"/>
  <c r="D1265" s="1"/>
  <c r="F1265"/>
  <c r="G1265"/>
  <c r="B1267" i="2"/>
  <c r="D1267" s="1"/>
  <c r="F1267"/>
  <c r="G1267"/>
  <c r="B809" i="7"/>
  <c r="D809" s="1"/>
  <c r="F809"/>
  <c r="G809"/>
  <c r="F132" i="16"/>
  <c r="B132" s="1"/>
  <c r="D132" s="1"/>
  <c r="B1262" i="5"/>
  <c r="D1262" s="1"/>
  <c r="F1262"/>
  <c r="G1262"/>
  <c r="B1265" i="4"/>
  <c r="D1265" s="1"/>
  <c r="F1265"/>
  <c r="G1265"/>
  <c r="B1264" i="3"/>
  <c r="D1264" s="1"/>
  <c r="F1264"/>
  <c r="G1264"/>
  <c r="B1266" i="2"/>
  <c r="D1266" s="1"/>
  <c r="F1266"/>
  <c r="G1266"/>
  <c r="B131" i="16"/>
  <c r="D131" s="1"/>
  <c r="F131"/>
  <c r="F808" i="7"/>
  <c r="B808" s="1"/>
  <c r="D808" s="1"/>
  <c r="G808"/>
  <c r="F1261" i="5"/>
  <c r="B1261" s="1"/>
  <c r="D1261" s="1"/>
  <c r="G1261"/>
  <c r="B1264" i="4"/>
  <c r="D1264" s="1"/>
  <c r="F1264"/>
  <c r="G1264"/>
  <c r="B1263" i="3"/>
  <c r="D1263" s="1"/>
  <c r="F1263"/>
  <c r="G1263"/>
  <c r="B1265" i="2"/>
  <c r="D1265" s="1"/>
  <c r="F1265"/>
  <c r="G1265"/>
  <c r="B130" i="16"/>
  <c r="D130" s="1"/>
  <c r="F130"/>
  <c r="F807" i="7"/>
  <c r="B807" s="1"/>
  <c r="D807" s="1"/>
  <c r="G807"/>
  <c r="F1260" i="5"/>
  <c r="B1260" s="1"/>
  <c r="D1260" s="1"/>
  <c r="G1260"/>
  <c r="F1263" i="4"/>
  <c r="B1263" s="1"/>
  <c r="D1263" s="1"/>
  <c r="G1263"/>
  <c r="F1262" i="3"/>
  <c r="B1262" s="1"/>
  <c r="D1262" s="1"/>
  <c r="G1262"/>
  <c r="F1264" i="2"/>
  <c r="B1264" s="1"/>
  <c r="D1264" s="1"/>
  <c r="G1264"/>
  <c r="B131" i="15"/>
  <c r="D131" s="1"/>
  <c r="F131"/>
  <c r="G131"/>
  <c r="B129" i="16"/>
  <c r="D129"/>
  <c r="F129"/>
  <c r="B806" i="7"/>
  <c r="D806" s="1"/>
  <c r="F806"/>
  <c r="G806"/>
  <c r="B1259" i="5"/>
  <c r="D1259" s="1"/>
  <c r="F1259"/>
  <c r="G1259"/>
  <c r="F1262" i="4"/>
  <c r="B1262" s="1"/>
  <c r="D1262" s="1"/>
  <c r="G1262"/>
  <c r="F1261" i="3"/>
  <c r="B1261" s="1"/>
  <c r="D1261" s="1"/>
  <c r="G1261"/>
  <c r="F1263" i="2"/>
  <c r="B1263" s="1"/>
  <c r="D1263" s="1"/>
  <c r="G1263"/>
  <c r="F130" i="15"/>
  <c r="B130" s="1"/>
  <c r="D130" s="1"/>
  <c r="G130"/>
  <c r="B128" i="16" l="1"/>
  <c r="D128"/>
  <c r="F128"/>
  <c r="B1261" i="4"/>
  <c r="D1261" s="1"/>
  <c r="F1261"/>
  <c r="G1261"/>
  <c r="G129" i="15"/>
  <c r="F129"/>
  <c r="B129" s="1"/>
  <c r="D129" s="1"/>
  <c r="F805" i="7"/>
  <c r="B805" s="1"/>
  <c r="D805" s="1"/>
  <c r="G805"/>
  <c r="F1258" i="5"/>
  <c r="B1258" s="1"/>
  <c r="D1258" s="1"/>
  <c r="G1258"/>
  <c r="B1260" i="3"/>
  <c r="D1260" s="1"/>
  <c r="G1260"/>
  <c r="F1260"/>
  <c r="G1262" i="2"/>
  <c r="F1262"/>
  <c r="B1262" s="1"/>
  <c r="D1262" s="1"/>
  <c r="F127" i="16" l="1"/>
  <c r="B127" s="1"/>
  <c r="D127" s="1"/>
  <c r="B804" i="7"/>
  <c r="D804" s="1"/>
  <c r="F804"/>
  <c r="G804"/>
  <c r="B1257" i="5"/>
  <c r="D1257" s="1"/>
  <c r="F1257"/>
  <c r="G1257"/>
  <c r="B1260" i="4"/>
  <c r="D1260" s="1"/>
  <c r="F1260"/>
  <c r="G1260"/>
  <c r="B1259" i="3"/>
  <c r="D1259" s="1"/>
  <c r="F1259"/>
  <c r="G1259"/>
  <c r="F1261" i="2" l="1"/>
  <c r="B1261" s="1"/>
  <c r="D1261" s="1"/>
  <c r="G1261"/>
  <c r="F128" i="15"/>
  <c r="B128" s="1"/>
  <c r="D128" s="1"/>
  <c r="G128"/>
  <c r="F1259" i="4" l="1"/>
  <c r="B1259" s="1"/>
  <c r="D1259" s="1"/>
  <c r="G1259"/>
  <c r="F126" i="16"/>
  <c r="B126" s="1"/>
  <c r="D126" s="1"/>
  <c r="F803" i="7"/>
  <c r="B803" s="1"/>
  <c r="D803" s="1"/>
  <c r="G803"/>
  <c r="F1256" i="5"/>
  <c r="B1256" s="1"/>
  <c r="D1256" s="1"/>
  <c r="G1256"/>
  <c r="F1258" i="3"/>
  <c r="B1258" s="1"/>
  <c r="D1258" s="1"/>
  <c r="G1258"/>
  <c r="F1260" i="2"/>
  <c r="B1260" s="1"/>
  <c r="D1260" s="1"/>
  <c r="G1260"/>
  <c r="F127" i="15"/>
  <c r="B127" s="1"/>
  <c r="D127" s="1"/>
  <c r="G127"/>
  <c r="F1258" i="4" l="1"/>
  <c r="B1258" s="1"/>
  <c r="D1258" s="1"/>
  <c r="G1258"/>
  <c r="B125" i="16"/>
  <c r="D125" s="1"/>
  <c r="F125"/>
  <c r="F802" i="7"/>
  <c r="B802" s="1"/>
  <c r="D802" s="1"/>
  <c r="G802"/>
  <c r="F1255" i="5"/>
  <c r="B1255" s="1"/>
  <c r="D1255" s="1"/>
  <c r="G1255"/>
  <c r="F1257" i="3"/>
  <c r="B1257" s="1"/>
  <c r="D1257" s="1"/>
  <c r="G1257"/>
  <c r="B1259" i="2"/>
  <c r="D1259" s="1"/>
  <c r="F1259"/>
  <c r="G1259"/>
  <c r="G126" i="15"/>
  <c r="F126"/>
  <c r="B126" s="1"/>
  <c r="D126" s="1"/>
  <c r="F124" i="16"/>
  <c r="F801" i="7"/>
  <c r="B801" s="1"/>
  <c r="D801" s="1"/>
  <c r="G801"/>
  <c r="F1254" i="5"/>
  <c r="B1254" s="1"/>
  <c r="D1254" s="1"/>
  <c r="G1254"/>
  <c r="F1257" i="4"/>
  <c r="B1257" s="1"/>
  <c r="D1257" s="1"/>
  <c r="G1257"/>
  <c r="F1256" i="3"/>
  <c r="B1256" s="1"/>
  <c r="D1256" s="1"/>
  <c r="G1256"/>
  <c r="F1258" i="2"/>
  <c r="B1258" s="1"/>
  <c r="D1258" s="1"/>
  <c r="G1258"/>
  <c r="F125" i="15"/>
  <c r="B125" s="1"/>
  <c r="D125" s="1"/>
  <c r="G125"/>
  <c r="B124" i="16" l="1"/>
  <c r="D124" s="1"/>
  <c r="F1256" i="4"/>
  <c r="B1256" s="1"/>
  <c r="D1256" s="1"/>
  <c r="G1256"/>
  <c r="F123" i="16"/>
  <c r="B123" s="1"/>
  <c r="D123" s="1"/>
  <c r="F800" i="7"/>
  <c r="B800" s="1"/>
  <c r="D800" s="1"/>
  <c r="G800"/>
  <c r="F1253" i="5"/>
  <c r="B1253" s="1"/>
  <c r="D1253" s="1"/>
  <c r="G1253"/>
  <c r="F1255" i="3"/>
  <c r="B1255" s="1"/>
  <c r="D1255" s="1"/>
  <c r="G1255"/>
  <c r="F1257" i="2"/>
  <c r="B1257" s="1"/>
  <c r="D1257" s="1"/>
  <c r="G1257"/>
  <c r="G124" i="15"/>
  <c r="F124"/>
  <c r="B124" s="1"/>
  <c r="D124" s="1"/>
  <c r="F122" i="16" l="1"/>
  <c r="B122" s="1"/>
  <c r="D122" s="1"/>
  <c r="F799" i="7"/>
  <c r="B799" s="1"/>
  <c r="D799" s="1"/>
  <c r="G799"/>
  <c r="F1252" i="5"/>
  <c r="B1252" s="1"/>
  <c r="D1252" s="1"/>
  <c r="G1252"/>
  <c r="F1255" i="4"/>
  <c r="B1255" s="1"/>
  <c r="D1255" s="1"/>
  <c r="G1255"/>
  <c r="F1254" i="3"/>
  <c r="B1254" s="1"/>
  <c r="D1254" s="1"/>
  <c r="G1254"/>
  <c r="F1256" i="2"/>
  <c r="B1256" s="1"/>
  <c r="D1256" s="1"/>
  <c r="G1256"/>
  <c r="F123" i="15"/>
  <c r="B123" s="1"/>
  <c r="D123" s="1"/>
  <c r="G123"/>
  <c r="F121" i="16"/>
  <c r="B121" s="1"/>
  <c r="D121" s="1"/>
  <c r="F798" i="7"/>
  <c r="B798" s="1"/>
  <c r="D798" s="1"/>
  <c r="G798"/>
  <c r="F1251" i="5"/>
  <c r="B1251" s="1"/>
  <c r="D1251" s="1"/>
  <c r="G1251"/>
  <c r="F1254" i="4"/>
  <c r="B1254" s="1"/>
  <c r="D1254" s="1"/>
  <c r="G1254"/>
  <c r="F1253" i="3"/>
  <c r="B1253" s="1"/>
  <c r="D1253" s="1"/>
  <c r="G1253"/>
  <c r="F1255" i="2"/>
  <c r="B1255" s="1"/>
  <c r="D1255" s="1"/>
  <c r="G1255"/>
  <c r="F122" i="15"/>
  <c r="B122" s="1"/>
  <c r="D122" s="1"/>
  <c r="G122"/>
  <c r="F120" i="16"/>
  <c r="B120" s="1"/>
  <c r="D120" s="1"/>
  <c r="F797" i="7"/>
  <c r="B797" s="1"/>
  <c r="D797" s="1"/>
  <c r="G797"/>
  <c r="F1250" i="5"/>
  <c r="B1250" s="1"/>
  <c r="D1250" s="1"/>
  <c r="G1250"/>
  <c r="F1253" i="4"/>
  <c r="B1253" s="1"/>
  <c r="D1253" s="1"/>
  <c r="G1253"/>
  <c r="F1252" i="3"/>
  <c r="B1252" s="1"/>
  <c r="D1252" s="1"/>
  <c r="G1252"/>
  <c r="F1254" i="2"/>
  <c r="G1254"/>
  <c r="F121" i="15"/>
  <c r="B121" s="1"/>
  <c r="D121" s="1"/>
  <c r="G121"/>
  <c r="F119" i="16"/>
  <c r="B119" s="1"/>
  <c r="D119" s="1"/>
  <c r="F796" i="7"/>
  <c r="B796" s="1"/>
  <c r="D796" s="1"/>
  <c r="G796"/>
  <c r="F1249" i="5"/>
  <c r="B1249" s="1"/>
  <c r="D1249" s="1"/>
  <c r="G1249"/>
  <c r="F1252" i="4"/>
  <c r="B1252" s="1"/>
  <c r="D1252" s="1"/>
  <c r="G1252"/>
  <c r="F1251" i="3"/>
  <c r="B1251" s="1"/>
  <c r="D1251" s="1"/>
  <c r="G1251"/>
  <c r="G1250"/>
  <c r="F1253" i="2"/>
  <c r="G1253"/>
  <c r="F120" i="15"/>
  <c r="B120" s="1"/>
  <c r="D120" s="1"/>
  <c r="G120"/>
  <c r="F118" i="16"/>
  <c r="B118" s="1"/>
  <c r="D118" s="1"/>
  <c r="F795" i="7"/>
  <c r="G795"/>
  <c r="B795"/>
  <c r="D795" s="1"/>
  <c r="F1248" i="5"/>
  <c r="B1248" s="1"/>
  <c r="D1248" s="1"/>
  <c r="G1248"/>
  <c r="F1251" i="4"/>
  <c r="G1251"/>
  <c r="B1250" i="3"/>
  <c r="D1250" s="1"/>
  <c r="F1250"/>
  <c r="F1252" i="2"/>
  <c r="B1252" s="1"/>
  <c r="D1252" s="1"/>
  <c r="G1252"/>
  <c r="G119" i="15"/>
  <c r="F119"/>
  <c r="B119" s="1"/>
  <c r="D119" s="1"/>
  <c r="B1251" i="4"/>
  <c r="D1251" s="1"/>
  <c r="F117" i="16"/>
  <c r="B117" s="1"/>
  <c r="D117" s="1"/>
  <c r="G117"/>
  <c r="F794" i="7"/>
  <c r="B794" s="1"/>
  <c r="D794" s="1"/>
  <c r="G794"/>
  <c r="F1247" i="5"/>
  <c r="B1247" s="1"/>
  <c r="D1247" s="1"/>
  <c r="G1247"/>
  <c r="F1250" i="4"/>
  <c r="B1250" s="1"/>
  <c r="D1250" s="1"/>
  <c r="G1250"/>
  <c r="F1249" i="3"/>
  <c r="B1249" s="1"/>
  <c r="D1249" s="1"/>
  <c r="G1249"/>
  <c r="F1251" i="2"/>
  <c r="G1251"/>
  <c r="F118" i="15"/>
  <c r="B118" s="1"/>
  <c r="D118" s="1"/>
  <c r="G118"/>
  <c r="F1249" i="4"/>
  <c r="B1249" s="1"/>
  <c r="D1249" s="1"/>
  <c r="G1249"/>
  <c r="G116" i="16"/>
  <c r="G115"/>
  <c r="F116"/>
  <c r="B116" s="1"/>
  <c r="D116" s="1"/>
  <c r="F793" i="7"/>
  <c r="B793" s="1"/>
  <c r="D793" s="1"/>
  <c r="G793"/>
  <c r="F1246" i="5"/>
  <c r="B1246" s="1"/>
  <c r="D1246" s="1"/>
  <c r="G1246"/>
  <c r="F1248" i="3"/>
  <c r="B1248" s="1"/>
  <c r="D1248" s="1"/>
  <c r="G1248"/>
  <c r="F1250" i="2"/>
  <c r="G1250"/>
  <c r="G117" i="15"/>
  <c r="F117"/>
  <c r="B117" s="1"/>
  <c r="D117" s="1"/>
  <c r="F115" i="16" l="1"/>
  <c r="B115" s="1"/>
  <c r="D115" s="1"/>
  <c r="F792" i="7"/>
  <c r="B792" s="1"/>
  <c r="D792" s="1"/>
  <c r="G792"/>
  <c r="F1245" i="5"/>
  <c r="B1245" s="1"/>
  <c r="D1245" s="1"/>
  <c r="G1245"/>
  <c r="F1248" i="4"/>
  <c r="B1248" s="1"/>
  <c r="D1248" s="1"/>
  <c r="G1248"/>
  <c r="F1247" i="3"/>
  <c r="B1247" s="1"/>
  <c r="D1247" s="1"/>
  <c r="G1247"/>
  <c r="F1249" i="2"/>
  <c r="G1249"/>
  <c r="F116" i="15"/>
  <c r="B116" s="1"/>
  <c r="D116" s="1"/>
  <c r="G116"/>
  <c r="F114" i="16" l="1"/>
  <c r="B114" s="1"/>
  <c r="D114" s="1"/>
  <c r="G114"/>
  <c r="F791" i="7"/>
  <c r="B791" s="1"/>
  <c r="D791" s="1"/>
  <c r="G791"/>
  <c r="F1244" i="5"/>
  <c r="B1244" s="1"/>
  <c r="D1244" s="1"/>
  <c r="G1244"/>
  <c r="F1247" i="4"/>
  <c r="B1247" s="1"/>
  <c r="D1247" s="1"/>
  <c r="G1247"/>
  <c r="F1246" i="3"/>
  <c r="B1246" s="1"/>
  <c r="D1246" s="1"/>
  <c r="G1246"/>
  <c r="F1248" i="2"/>
  <c r="G1248"/>
  <c r="G115" i="15"/>
  <c r="F115"/>
  <c r="B115" s="1"/>
  <c r="D115" s="1"/>
  <c r="G113" i="16"/>
  <c r="F113"/>
  <c r="B113" s="1"/>
  <c r="D113" s="1"/>
  <c r="G790" i="7"/>
  <c r="F790"/>
  <c r="B790" s="1"/>
  <c r="D790" s="1"/>
  <c r="G1243" i="5"/>
  <c r="F1243"/>
  <c r="B1243" s="1"/>
  <c r="D1243" s="1"/>
  <c r="G1246" i="4"/>
  <c r="F1246"/>
  <c r="B1246" s="1"/>
  <c r="D1246" s="1"/>
  <c r="G1245" i="3"/>
  <c r="F1245"/>
  <c r="G1247" i="2"/>
  <c r="F1247"/>
  <c r="F114" i="15"/>
  <c r="B114" s="1"/>
  <c r="D114" s="1"/>
  <c r="G114"/>
  <c r="I1112" i="3" l="1"/>
  <c r="F1245" i="4" l="1"/>
  <c r="B1245" s="1"/>
  <c r="D1245" s="1"/>
  <c r="G1245"/>
  <c r="G111" i="16"/>
  <c r="G112"/>
  <c r="F112"/>
  <c r="B112" s="1"/>
  <c r="D112" s="1"/>
  <c r="F789" i="7"/>
  <c r="B789" s="1"/>
  <c r="D789" s="1"/>
  <c r="G789"/>
  <c r="F1242" i="5"/>
  <c r="B1242" s="1"/>
  <c r="D1242" s="1"/>
  <c r="G1242"/>
  <c r="F1244" i="3"/>
  <c r="G1244"/>
  <c r="F1246" i="2"/>
  <c r="G1246"/>
  <c r="G113" i="15"/>
  <c r="F113"/>
  <c r="B113" s="1"/>
  <c r="D113" s="1"/>
  <c r="F112" l="1"/>
  <c r="B112" s="1"/>
  <c r="D112" s="1"/>
  <c r="G112"/>
  <c r="G788" i="7"/>
  <c r="F1241" i="5"/>
  <c r="G1241"/>
  <c r="G1243" i="3"/>
  <c r="F1243"/>
  <c r="F111" i="16"/>
  <c r="F1245" i="2"/>
  <c r="G1245"/>
  <c r="F1244" l="1"/>
  <c r="B1244" s="1"/>
  <c r="D1244" s="1"/>
  <c r="G1244"/>
  <c r="G1243" i="4"/>
  <c r="F110" i="16"/>
  <c r="B110" s="1"/>
  <c r="D110" s="1"/>
  <c r="G110"/>
  <c r="F1240" i="5"/>
  <c r="B1245" i="2"/>
  <c r="D1245" s="1"/>
  <c r="B1246"/>
  <c r="D1246" s="1"/>
  <c r="E1241" i="4" l="1"/>
  <c r="F785" i="7"/>
  <c r="B785" s="1"/>
  <c r="D785" s="1"/>
  <c r="G785"/>
  <c r="F786"/>
  <c r="B786" s="1"/>
  <c r="D786" s="1"/>
  <c r="G786"/>
  <c r="F787"/>
  <c r="B787" s="1"/>
  <c r="D787" s="1"/>
  <c r="G787"/>
  <c r="F788"/>
  <c r="B788" s="1"/>
  <c r="D788" s="1"/>
  <c r="F1241" i="3"/>
  <c r="B1241" s="1"/>
  <c r="D1241" s="1"/>
  <c r="G1241"/>
  <c r="F1242"/>
  <c r="B1242" s="1"/>
  <c r="D1242" s="1"/>
  <c r="G1242"/>
  <c r="B1245"/>
  <c r="D1245" s="1"/>
  <c r="B1243"/>
  <c r="D1243" s="1"/>
  <c r="B1244"/>
  <c r="D1244" s="1"/>
  <c r="F1243" i="2"/>
  <c r="G1243"/>
  <c r="B1247"/>
  <c r="D1247" s="1"/>
  <c r="B1250"/>
  <c r="D1250" s="1"/>
  <c r="B1251"/>
  <c r="D1251" s="1"/>
  <c r="B1248"/>
  <c r="D1248" s="1"/>
  <c r="B1249"/>
  <c r="D1249" s="1"/>
  <c r="B1253"/>
  <c r="D1253" s="1"/>
  <c r="B1254"/>
  <c r="D1254" s="1"/>
  <c r="B1243" l="1"/>
  <c r="D1243" s="1"/>
  <c r="E1240" i="4"/>
  <c r="B111" i="16"/>
  <c r="D111" s="1"/>
  <c r="F107"/>
  <c r="B107" s="1"/>
  <c r="D107" s="1"/>
  <c r="G107"/>
  <c r="F108"/>
  <c r="B108" s="1"/>
  <c r="D108" s="1"/>
  <c r="G108"/>
  <c r="F109"/>
  <c r="B109" s="1"/>
  <c r="D109" s="1"/>
  <c r="G109"/>
  <c r="F108" i="15"/>
  <c r="B108" s="1"/>
  <c r="D108" s="1"/>
  <c r="G108"/>
  <c r="F109"/>
  <c r="B109" s="1"/>
  <c r="D109" s="1"/>
  <c r="G109"/>
  <c r="F110"/>
  <c r="B110" s="1"/>
  <c r="D110" s="1"/>
  <c r="G110"/>
  <c r="F111"/>
  <c r="B111" s="1"/>
  <c r="D111" s="1"/>
  <c r="G111"/>
  <c r="B1240" i="5"/>
  <c r="D1240" s="1"/>
  <c r="B1241"/>
  <c r="D1241" s="1"/>
  <c r="F1237"/>
  <c r="B1237" s="1"/>
  <c r="D1237" s="1"/>
  <c r="G1237"/>
  <c r="F1238"/>
  <c r="B1238" s="1"/>
  <c r="D1238" s="1"/>
  <c r="G1238"/>
  <c r="F1239"/>
  <c r="B1239" s="1"/>
  <c r="D1239" s="1"/>
  <c r="G1239"/>
  <c r="G1240"/>
  <c r="F1240" i="4"/>
  <c r="B1240" s="1"/>
  <c r="D1240" s="1"/>
  <c r="G1240"/>
  <c r="F1241"/>
  <c r="B1241" s="1"/>
  <c r="D1241" s="1"/>
  <c r="G1241"/>
  <c r="F1242"/>
  <c r="B1242" s="1"/>
  <c r="D1242" s="1"/>
  <c r="G1242"/>
  <c r="F1243"/>
  <c r="B1243" s="1"/>
  <c r="D1243" s="1"/>
  <c r="F1244"/>
  <c r="B1244" s="1"/>
  <c r="D1244" s="1"/>
  <c r="G1244"/>
  <c r="F1239" i="3"/>
  <c r="B1239" s="1"/>
  <c r="D1239" s="1"/>
  <c r="G1239"/>
  <c r="F1240"/>
  <c r="B1240" s="1"/>
  <c r="D1240" s="1"/>
  <c r="G1240"/>
  <c r="F1241" i="2"/>
  <c r="B1241" s="1"/>
  <c r="D1241" s="1"/>
  <c r="G1241"/>
  <c r="F1242"/>
  <c r="B1242" s="1"/>
  <c r="D1242" s="1"/>
  <c r="G1242"/>
  <c r="F106" i="15" l="1"/>
  <c r="F107"/>
  <c r="B107" s="1"/>
  <c r="D107" s="1"/>
  <c r="C106"/>
  <c r="G106" s="1"/>
  <c r="C782" i="7"/>
  <c r="G783" s="1"/>
  <c r="F1235" i="5"/>
  <c r="F1236"/>
  <c r="B1236" s="1"/>
  <c r="D1236" s="1"/>
  <c r="C1235"/>
  <c r="G1236" s="1"/>
  <c r="F1238" i="4"/>
  <c r="F1239"/>
  <c r="B1239" s="1"/>
  <c r="D1239" s="1"/>
  <c r="C1238"/>
  <c r="G1238" s="1"/>
  <c r="F1237" i="3"/>
  <c r="B1237" s="1"/>
  <c r="D1237" s="1"/>
  <c r="G1237"/>
  <c r="F1238"/>
  <c r="B1238" s="1"/>
  <c r="D1238" s="1"/>
  <c r="G1238"/>
  <c r="F1239" i="2"/>
  <c r="F1240"/>
  <c r="B1240" s="1"/>
  <c r="D1240" s="1"/>
  <c r="C1239"/>
  <c r="G1239" s="1"/>
  <c r="F105" i="16"/>
  <c r="G105"/>
  <c r="F106"/>
  <c r="G106"/>
  <c r="F782" i="7"/>
  <c r="F783"/>
  <c r="F784"/>
  <c r="B784" s="1"/>
  <c r="D784" s="1"/>
  <c r="G784"/>
  <c r="G1240" i="2" l="1"/>
  <c r="B106" i="15"/>
  <c r="D106" s="1"/>
  <c r="B1238" i="4"/>
  <c r="D1238" s="1"/>
  <c r="G1235" i="5"/>
  <c r="G107" i="15"/>
  <c r="B1235" i="5"/>
  <c r="D1235" s="1"/>
  <c r="B1239" i="2"/>
  <c r="D1239" s="1"/>
  <c r="G1239" i="4"/>
  <c r="G782" i="7"/>
  <c r="I5" i="1"/>
  <c r="B105" i="16"/>
  <c r="D105" s="1"/>
  <c r="F104"/>
  <c r="B104" s="1"/>
  <c r="D104" s="1"/>
  <c r="B106"/>
  <c r="D106" s="1"/>
  <c r="C103"/>
  <c r="G104" s="1"/>
  <c r="C104" i="15"/>
  <c r="B782" i="7"/>
  <c r="D782" s="1"/>
  <c r="F781"/>
  <c r="B781" s="1"/>
  <c r="D781" s="1"/>
  <c r="B783"/>
  <c r="D783" s="1"/>
  <c r="C780"/>
  <c r="G781" s="1"/>
  <c r="F1234" i="5"/>
  <c r="B1234" s="1"/>
  <c r="D1234" s="1"/>
  <c r="C1233"/>
  <c r="G1234" s="1"/>
  <c r="C1236" i="4"/>
  <c r="F1236" i="3"/>
  <c r="B1236" s="1"/>
  <c r="D1236" s="1"/>
  <c r="C1235"/>
  <c r="G1236" s="1"/>
  <c r="C1237" i="2"/>
  <c r="E1235" i="4" l="1"/>
  <c r="E1234" l="1"/>
  <c r="F778" i="7"/>
  <c r="B778" s="1"/>
  <c r="D778" s="1"/>
  <c r="G778"/>
  <c r="F779"/>
  <c r="B779" s="1"/>
  <c r="D779" s="1"/>
  <c r="G779"/>
  <c r="F780"/>
  <c r="B780" s="1"/>
  <c r="D780" s="1"/>
  <c r="G780"/>
  <c r="E1233" i="4" l="1"/>
  <c r="C99" i="16"/>
  <c r="C100" i="15"/>
  <c r="C776" i="7"/>
  <c r="C1229" i="5"/>
  <c r="F1233" i="4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C1233" i="2"/>
  <c r="E1231" i="4" l="1"/>
  <c r="F98" i="16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E1230" i="4" l="1"/>
  <c r="F774" i="7"/>
  <c r="B774" s="1"/>
  <c r="D774" s="1"/>
  <c r="G774"/>
  <c r="F775"/>
  <c r="B775" s="1"/>
  <c r="D775" s="1"/>
  <c r="G775"/>
  <c r="F776"/>
  <c r="B776" s="1"/>
  <c r="D776" s="1"/>
  <c r="G776"/>
  <c r="F777"/>
  <c r="B777" s="1"/>
  <c r="D777" s="1"/>
  <c r="G777"/>
  <c r="F1227" i="5"/>
  <c r="B1227" s="1"/>
  <c r="D1227" s="1"/>
  <c r="G1227"/>
  <c r="F1228"/>
  <c r="B1228" s="1"/>
  <c r="D1228" s="1"/>
  <c r="G1228"/>
  <c r="F1229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0" i="4"/>
  <c r="B1230" s="1"/>
  <c r="D1230" s="1"/>
  <c r="G1230"/>
  <c r="F1231"/>
  <c r="B1231" s="1"/>
  <c r="D1231" s="1"/>
  <c r="G1231"/>
  <c r="F1232"/>
  <c r="B1232" s="1"/>
  <c r="D1232" s="1"/>
  <c r="G1232"/>
  <c r="F1229" i="3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1" i="2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F1238"/>
  <c r="G1238"/>
  <c r="B1238" l="1"/>
  <c r="D1238" s="1"/>
  <c r="E1229" i="4"/>
  <c r="C95" i="16"/>
  <c r="C96" i="15"/>
  <c r="G96" s="1"/>
  <c r="F96"/>
  <c r="F97"/>
  <c r="B97" s="1"/>
  <c r="D97" s="1"/>
  <c r="F98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F104"/>
  <c r="B104" s="1"/>
  <c r="D104" s="1"/>
  <c r="G104"/>
  <c r="F105"/>
  <c r="B105" s="1"/>
  <c r="D105" s="1"/>
  <c r="G105"/>
  <c r="C772" i="7"/>
  <c r="C1225" i="5"/>
  <c r="C1228" i="4"/>
  <c r="C1227" i="3"/>
  <c r="F1229" i="2"/>
  <c r="F1230"/>
  <c r="C1229"/>
  <c r="B96" i="15" l="1"/>
  <c r="G97"/>
  <c r="E1226" i="4"/>
  <c r="F770" i="7" l="1"/>
  <c r="B770" s="1"/>
  <c r="D770" s="1"/>
  <c r="G770"/>
  <c r="F771"/>
  <c r="B771" s="1"/>
  <c r="D771" s="1"/>
  <c r="G771"/>
  <c r="F772"/>
  <c r="B772" s="1"/>
  <c r="D772" s="1"/>
  <c r="G772"/>
  <c r="F773"/>
  <c r="B773" s="1"/>
  <c r="D773" s="1"/>
  <c r="G773"/>
  <c r="F1227" i="2"/>
  <c r="G1227"/>
  <c r="F1228"/>
  <c r="B1228" s="1"/>
  <c r="D1228" s="1"/>
  <c r="G1228"/>
  <c r="B1229"/>
  <c r="D1229" s="1"/>
  <c r="G1229"/>
  <c r="B1230"/>
  <c r="D1230" s="1"/>
  <c r="G1230"/>
  <c r="B1227"/>
  <c r="D1227" s="1"/>
  <c r="E1225" i="4" l="1"/>
  <c r="F92" i="16"/>
  <c r="B92" s="1"/>
  <c r="D92" s="1"/>
  <c r="G92"/>
  <c r="F93"/>
  <c r="B93" s="1"/>
  <c r="D93" s="1"/>
  <c r="G93"/>
  <c r="F94"/>
  <c r="B94" s="1"/>
  <c r="D94" s="1"/>
  <c r="G94"/>
  <c r="F95"/>
  <c r="B95" s="1"/>
  <c r="D95" s="1"/>
  <c r="G95"/>
  <c r="F96"/>
  <c r="B96" s="1"/>
  <c r="D96" s="1"/>
  <c r="G96"/>
  <c r="F97"/>
  <c r="B97" s="1"/>
  <c r="D97" s="1"/>
  <c r="G97"/>
  <c r="D96" i="15"/>
  <c r="F93"/>
  <c r="B93" s="1"/>
  <c r="D93" s="1"/>
  <c r="G93"/>
  <c r="F94"/>
  <c r="B94" s="1"/>
  <c r="D94" s="1"/>
  <c r="G94"/>
  <c r="F95"/>
  <c r="B95" s="1"/>
  <c r="D95" s="1"/>
  <c r="G95"/>
  <c r="F1222" i="5"/>
  <c r="B1222" s="1"/>
  <c r="D1222" s="1"/>
  <c r="G1222"/>
  <c r="F1223"/>
  <c r="B1223" s="1"/>
  <c r="D1223" s="1"/>
  <c r="G1223"/>
  <c r="F1224"/>
  <c r="B1224" s="1"/>
  <c r="D1224" s="1"/>
  <c r="G1224"/>
  <c r="F1225"/>
  <c r="B1225" s="1"/>
  <c r="D1225" s="1"/>
  <c r="G1225"/>
  <c r="F1226"/>
  <c r="B1226" s="1"/>
  <c r="D1226" s="1"/>
  <c r="G1226"/>
  <c r="F1224" i="3"/>
  <c r="B1224" s="1"/>
  <c r="D1224" s="1"/>
  <c r="G1224"/>
  <c r="F1225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5" i="4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9"/>
  <c r="B1229" s="1"/>
  <c r="D1229" s="1"/>
  <c r="G1229"/>
  <c r="F1226" i="2"/>
  <c r="B1226" s="1"/>
  <c r="D1226" s="1"/>
  <c r="G1226"/>
  <c r="E1224" i="4" l="1"/>
  <c r="F90" i="16"/>
  <c r="B90" s="1"/>
  <c r="D90" s="1"/>
  <c r="G90"/>
  <c r="F91"/>
  <c r="B91" s="1"/>
  <c r="D91" s="1"/>
  <c r="G91"/>
  <c r="F91" i="15"/>
  <c r="F92"/>
  <c r="B92" s="1"/>
  <c r="D92" s="1"/>
  <c r="C91"/>
  <c r="G92" s="1"/>
  <c r="F767" i="7"/>
  <c r="F768"/>
  <c r="B768" s="1"/>
  <c r="D768" s="1"/>
  <c r="F769"/>
  <c r="B769" s="1"/>
  <c r="D769" s="1"/>
  <c r="G769"/>
  <c r="C767"/>
  <c r="G768" s="1"/>
  <c r="F1220" i="5"/>
  <c r="F1221"/>
  <c r="B1221" s="1"/>
  <c r="D1221" s="1"/>
  <c r="C1220"/>
  <c r="G1221" s="1"/>
  <c r="F1223" i="4"/>
  <c r="F1224"/>
  <c r="B1224" s="1"/>
  <c r="D1224" s="1"/>
  <c r="C1223"/>
  <c r="G1223" s="1"/>
  <c r="F1222" i="3"/>
  <c r="F1223"/>
  <c r="B1223" s="1"/>
  <c r="D1223" s="1"/>
  <c r="C1222"/>
  <c r="G1222" s="1"/>
  <c r="F1224" i="2"/>
  <c r="F1225"/>
  <c r="B1225" s="1"/>
  <c r="D1225" s="1"/>
  <c r="C1224"/>
  <c r="G1225" s="1"/>
  <c r="B91" i="15" l="1"/>
  <c r="D91" s="1"/>
  <c r="B1220" i="5"/>
  <c r="D1220" s="1"/>
  <c r="G91" i="15"/>
  <c r="B1222" i="3"/>
  <c r="D1222" s="1"/>
  <c r="G767" i="7"/>
  <c r="G1223" i="3"/>
  <c r="G1224" i="2"/>
  <c r="B767" i="7"/>
  <c r="D767" s="1"/>
  <c r="B1224" i="2"/>
  <c r="D1224" s="1"/>
  <c r="B1223" i="4"/>
  <c r="D1223" s="1"/>
  <c r="G1220" i="5"/>
  <c r="G1224" i="4"/>
  <c r="I1221" i="3"/>
  <c r="E1222" i="4"/>
  <c r="F90" i="15"/>
  <c r="B90" s="1"/>
  <c r="D90" s="1"/>
  <c r="C89"/>
  <c r="G90" s="1"/>
  <c r="F89" i="16"/>
  <c r="B89" s="1"/>
  <c r="D89" s="1"/>
  <c r="C88"/>
  <c r="G89" s="1"/>
  <c r="F766" i="7"/>
  <c r="B766" s="1"/>
  <c r="D766" s="1"/>
  <c r="C765"/>
  <c r="G766" s="1"/>
  <c r="F1219" i="5"/>
  <c r="B1219" s="1"/>
  <c r="D1219" s="1"/>
  <c r="C1218"/>
  <c r="G1219" s="1"/>
  <c r="F1222" i="4"/>
  <c r="B1222" s="1"/>
  <c r="D1222" s="1"/>
  <c r="C1221"/>
  <c r="G1222" s="1"/>
  <c r="C1220" i="3"/>
  <c r="G1221" s="1"/>
  <c r="F1221"/>
  <c r="B1221" s="1"/>
  <c r="D1221" s="1"/>
  <c r="F1223" i="2"/>
  <c r="B1223" s="1"/>
  <c r="D1223" s="1"/>
  <c r="C1222"/>
  <c r="G1223" s="1"/>
  <c r="I1222" i="3" l="1"/>
  <c r="E1220" i="4"/>
  <c r="F88" i="15"/>
  <c r="B88" s="1"/>
  <c r="D88" s="1"/>
  <c r="G88"/>
  <c r="F89"/>
  <c r="B89" s="1"/>
  <c r="D89" s="1"/>
  <c r="G89"/>
  <c r="F1217" i="5"/>
  <c r="B1217" s="1"/>
  <c r="D1217" s="1"/>
  <c r="G1217"/>
  <c r="F1218"/>
  <c r="B1218" s="1"/>
  <c r="D1218" s="1"/>
  <c r="G1218"/>
  <c r="F1220" i="4"/>
  <c r="B1220" s="1"/>
  <c r="D1220" s="1"/>
  <c r="G1220"/>
  <c r="F1221"/>
  <c r="B1221" s="1"/>
  <c r="D1221" s="1"/>
  <c r="G1221"/>
  <c r="E1219" l="1"/>
  <c r="C85" i="16"/>
  <c r="F87" i="15"/>
  <c r="B87" s="1"/>
  <c r="D87" s="1"/>
  <c r="C86"/>
  <c r="G87" s="1"/>
  <c r="C762" i="7"/>
  <c r="F1216" i="5"/>
  <c r="B1216" s="1"/>
  <c r="D1216" s="1"/>
  <c r="C1215"/>
  <c r="G1216" s="1"/>
  <c r="C1217" i="3"/>
  <c r="C1219" i="2"/>
  <c r="E1217" i="4" l="1"/>
  <c r="F84" i="16"/>
  <c r="B84" s="1"/>
  <c r="D84" s="1"/>
  <c r="G84"/>
  <c r="F85"/>
  <c r="B85" s="1"/>
  <c r="D85" s="1"/>
  <c r="G85"/>
  <c r="F86"/>
  <c r="B86" s="1"/>
  <c r="D86" s="1"/>
  <c r="G86"/>
  <c r="F87"/>
  <c r="B87" s="1"/>
  <c r="D87" s="1"/>
  <c r="G87"/>
  <c r="F88"/>
  <c r="B88" s="1"/>
  <c r="D88" s="1"/>
  <c r="G88"/>
  <c r="F761" i="7"/>
  <c r="B761" s="1"/>
  <c r="D761" s="1"/>
  <c r="G761"/>
  <c r="F762"/>
  <c r="B762" s="1"/>
  <c r="D762" s="1"/>
  <c r="G762"/>
  <c r="F763"/>
  <c r="B763" s="1"/>
  <c r="D763" s="1"/>
  <c r="G763"/>
  <c r="F764"/>
  <c r="B764" s="1"/>
  <c r="D764" s="1"/>
  <c r="G764"/>
  <c r="F765"/>
  <c r="B765" s="1"/>
  <c r="D765" s="1"/>
  <c r="G765"/>
  <c r="F1216" i="3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F1220"/>
  <c r="B1220" s="1"/>
  <c r="D1220" s="1"/>
  <c r="G1220"/>
  <c r="F1218" i="2"/>
  <c r="B1218" s="1"/>
  <c r="D1218" s="1"/>
  <c r="G1218"/>
  <c r="F1219"/>
  <c r="B1219" s="1"/>
  <c r="D1219" s="1"/>
  <c r="G1219"/>
  <c r="F1220"/>
  <c r="B1220" s="1"/>
  <c r="D1220" s="1"/>
  <c r="G1220"/>
  <c r="F1221"/>
  <c r="B1221" s="1"/>
  <c r="D1221" s="1"/>
  <c r="G1221"/>
  <c r="F1222"/>
  <c r="B1222" s="1"/>
  <c r="D1222" s="1"/>
  <c r="G1222"/>
  <c r="E1216" i="4" l="1"/>
  <c r="F83" i="16"/>
  <c r="B83" s="1"/>
  <c r="D83" s="1"/>
  <c r="G83"/>
  <c r="F84" i="15"/>
  <c r="B84" s="1"/>
  <c r="D84" s="1"/>
  <c r="G84"/>
  <c r="F85"/>
  <c r="B85" s="1"/>
  <c r="D85" s="1"/>
  <c r="G85"/>
  <c r="F86"/>
  <c r="B86" s="1"/>
  <c r="D86" s="1"/>
  <c r="G86"/>
  <c r="F760" i="7"/>
  <c r="B760" s="1"/>
  <c r="D760" s="1"/>
  <c r="G760"/>
  <c r="F1213" i="5"/>
  <c r="B1213" s="1"/>
  <c r="D1213" s="1"/>
  <c r="G1213"/>
  <c r="F1214"/>
  <c r="B1214" s="1"/>
  <c r="D1214" s="1"/>
  <c r="G1214"/>
  <c r="F1215"/>
  <c r="B1215" s="1"/>
  <c r="D1215" s="1"/>
  <c r="G1215"/>
  <c r="F1216" i="4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G1215" i="3"/>
  <c r="F1217" i="2"/>
  <c r="B1217" s="1"/>
  <c r="D1217" s="1"/>
  <c r="G1217"/>
  <c r="E1214" i="4" l="1"/>
  <c r="E1215"/>
  <c r="C81" i="16"/>
  <c r="G81" s="1"/>
  <c r="F81"/>
  <c r="F82"/>
  <c r="B82" s="1"/>
  <c r="D82" s="1"/>
  <c r="C82" i="15"/>
  <c r="G82" s="1"/>
  <c r="F82"/>
  <c r="F83"/>
  <c r="B83" s="1"/>
  <c r="D83" s="1"/>
  <c r="C758" i="7"/>
  <c r="G759" s="1"/>
  <c r="F758"/>
  <c r="F759"/>
  <c r="B759" s="1"/>
  <c r="D759" s="1"/>
  <c r="F1211" i="5"/>
  <c r="F1212"/>
  <c r="B1212" s="1"/>
  <c r="D1212" s="1"/>
  <c r="C1211"/>
  <c r="G1212" s="1"/>
  <c r="F1214" i="4"/>
  <c r="F1215"/>
  <c r="B1215" s="1"/>
  <c r="D1215" s="1"/>
  <c r="C1214"/>
  <c r="G1214" s="1"/>
  <c r="G1214" i="3"/>
  <c r="G1213"/>
  <c r="C1215" i="2"/>
  <c r="G1215" s="1"/>
  <c r="F1213" i="3"/>
  <c r="B1213" s="1"/>
  <c r="D1213" s="1"/>
  <c r="F1214"/>
  <c r="B1214" s="1"/>
  <c r="D1214" s="1"/>
  <c r="F1215"/>
  <c r="B1215" s="1"/>
  <c r="D1215" s="1"/>
  <c r="F1215" i="2"/>
  <c r="B1215" s="1"/>
  <c r="D1215" s="1"/>
  <c r="F1216"/>
  <c r="B1216" s="1"/>
  <c r="D1216" s="1"/>
  <c r="G758" i="7" l="1"/>
  <c r="G1215" i="4"/>
  <c r="B1211" i="5"/>
  <c r="D1211" s="1"/>
  <c r="B758" i="7"/>
  <c r="D758" s="1"/>
  <c r="B1214" i="4"/>
  <c r="D1214" s="1"/>
  <c r="B81" i="16"/>
  <c r="D81" s="1"/>
  <c r="B82" i="15"/>
  <c r="D82" s="1"/>
  <c r="G1211" i="5"/>
  <c r="G1216" i="2"/>
  <c r="G82" i="16"/>
  <c r="G83" i="15"/>
  <c r="E1213" i="4"/>
  <c r="E1212" l="1"/>
  <c r="D16" i="1" l="1"/>
  <c r="E1211" i="4"/>
  <c r="E1210" l="1"/>
  <c r="E1209" l="1"/>
  <c r="F76" i="16"/>
  <c r="B76" s="1"/>
  <c r="D76" s="1"/>
  <c r="G76"/>
  <c r="F77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77" i="15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81"/>
  <c r="B81" s="1"/>
  <c r="D81" s="1"/>
  <c r="G81"/>
  <c r="F753" i="7"/>
  <c r="B753" s="1"/>
  <c r="D753" s="1"/>
  <c r="G753"/>
  <c r="F754"/>
  <c r="B754" s="1"/>
  <c r="D754" s="1"/>
  <c r="G754"/>
  <c r="F755"/>
  <c r="B755" s="1"/>
  <c r="D755" s="1"/>
  <c r="G755"/>
  <c r="F756"/>
  <c r="B756" s="1"/>
  <c r="D756" s="1"/>
  <c r="G756"/>
  <c r="F757"/>
  <c r="B757" s="1"/>
  <c r="D757" s="1"/>
  <c r="F1209" i="4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F1208" i="3"/>
  <c r="B1208" s="1"/>
  <c r="D1208" s="1"/>
  <c r="G1208"/>
  <c r="F1209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F1210" i="2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G1213"/>
  <c r="F1214"/>
  <c r="B1214" s="1"/>
  <c r="D1214" s="1"/>
  <c r="E1208" i="4" l="1"/>
  <c r="F15" i="14"/>
  <c r="F16"/>
  <c r="F17"/>
  <c r="F18"/>
  <c r="F19"/>
  <c r="F20"/>
  <c r="F16" i="12"/>
  <c r="F17"/>
  <c r="F18"/>
  <c r="F19"/>
  <c r="F20"/>
  <c r="F21"/>
  <c r="F752" i="7"/>
  <c r="B752" s="1"/>
  <c r="D752" s="1"/>
  <c r="G752"/>
  <c r="F1205" i="5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9"/>
  <c r="B1209" s="1"/>
  <c r="D1209" s="1"/>
  <c r="G1209"/>
  <c r="F1210"/>
  <c r="B1210" s="1"/>
  <c r="D1210" s="1"/>
  <c r="D13" i="1" l="1"/>
  <c r="D12"/>
  <c r="D11"/>
  <c r="F14" i="14"/>
  <c r="B14" s="1"/>
  <c r="D14" s="1"/>
  <c r="F15" i="12"/>
  <c r="B15" s="1"/>
  <c r="D15" s="1"/>
  <c r="F751" i="7"/>
  <c r="B751" s="1"/>
  <c r="D751" s="1"/>
  <c r="E1207" i="4"/>
  <c r="E1206" l="1"/>
  <c r="F1205" i="3"/>
  <c r="B1205" s="1"/>
  <c r="D1205" s="1"/>
  <c r="G1205"/>
  <c r="F1206"/>
  <c r="B1206" s="1"/>
  <c r="D1206" s="1"/>
  <c r="G1206"/>
  <c r="F1207"/>
  <c r="B1207" s="1"/>
  <c r="D1207" s="1"/>
  <c r="G1207"/>
  <c r="F1207" i="2"/>
  <c r="B1207" s="1"/>
  <c r="D1207" s="1"/>
  <c r="G1207"/>
  <c r="F1208"/>
  <c r="B1208" s="1"/>
  <c r="D1208" s="1"/>
  <c r="G1208"/>
  <c r="F1209"/>
  <c r="B1209" s="1"/>
  <c r="D1209" s="1"/>
  <c r="G1209"/>
  <c r="E1205" i="4" l="1"/>
  <c r="C71" i="16"/>
  <c r="G72" s="1"/>
  <c r="F72"/>
  <c r="B72" s="1"/>
  <c r="D72" s="1"/>
  <c r="F73"/>
  <c r="B73" s="1"/>
  <c r="D73" s="1"/>
  <c r="G73"/>
  <c r="F74"/>
  <c r="B74" s="1"/>
  <c r="D74" s="1"/>
  <c r="G74"/>
  <c r="F75"/>
  <c r="B75" s="1"/>
  <c r="D75" s="1"/>
  <c r="G75"/>
  <c r="F73" i="15"/>
  <c r="B73" s="1"/>
  <c r="D73" s="1"/>
  <c r="G73"/>
  <c r="F74"/>
  <c r="B74" s="1"/>
  <c r="D74" s="1"/>
  <c r="G74"/>
  <c r="F75"/>
  <c r="B75" s="1"/>
  <c r="D75" s="1"/>
  <c r="G75"/>
  <c r="F76"/>
  <c r="B76" s="1"/>
  <c r="D76" s="1"/>
  <c r="G76"/>
  <c r="C748" i="7"/>
  <c r="G749" s="1"/>
  <c r="F749"/>
  <c r="B749" s="1"/>
  <c r="D749" s="1"/>
  <c r="F750"/>
  <c r="B750" s="1"/>
  <c r="D750" s="1"/>
  <c r="G750"/>
  <c r="G751"/>
  <c r="F1202" i="5"/>
  <c r="B1202" s="1"/>
  <c r="D1202" s="1"/>
  <c r="G1202"/>
  <c r="F1203"/>
  <c r="B1203" s="1"/>
  <c r="D1203" s="1"/>
  <c r="G1203"/>
  <c r="F1204"/>
  <c r="B1204" s="1"/>
  <c r="D1204" s="1"/>
  <c r="G1204"/>
  <c r="F1205" i="4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4" i="3"/>
  <c r="B1204" s="1"/>
  <c r="D1204" s="1"/>
  <c r="G1204"/>
  <c r="C1205" i="2"/>
  <c r="G1206" s="1"/>
  <c r="F1206"/>
  <c r="B1206" s="1"/>
  <c r="D1206" s="1"/>
  <c r="E1204" i="4" l="1"/>
  <c r="G1203" i="3"/>
  <c r="G1202"/>
  <c r="F1203"/>
  <c r="B1203" s="1"/>
  <c r="D1203" s="1"/>
  <c r="F1202"/>
  <c r="B1202" s="1"/>
  <c r="D1202" s="1"/>
  <c r="G1204" i="2"/>
  <c r="G1205"/>
  <c r="F1205"/>
  <c r="B1205" s="1"/>
  <c r="D1205" s="1"/>
  <c r="F1204"/>
  <c r="B1204" s="1"/>
  <c r="D1204" s="1"/>
  <c r="G1204" i="4"/>
  <c r="F1204"/>
  <c r="B1204" s="1"/>
  <c r="D1204" s="1"/>
  <c r="G1203"/>
  <c r="F1203"/>
  <c r="B1203" s="1"/>
  <c r="D1203" s="1"/>
  <c r="E1203"/>
  <c r="F1201" i="5"/>
  <c r="B1201" s="1"/>
  <c r="D1201" s="1"/>
  <c r="G1201"/>
  <c r="G1200"/>
  <c r="F1200"/>
  <c r="B1200" s="1"/>
  <c r="D1200" s="1"/>
  <c r="G748" i="7"/>
  <c r="G747"/>
  <c r="G746"/>
  <c r="F748"/>
  <c r="B748" s="1"/>
  <c r="D748" s="1"/>
  <c r="F747"/>
  <c r="B747" s="1"/>
  <c r="D747" s="1"/>
  <c r="G70" i="16"/>
  <c r="G71"/>
  <c r="G72" i="15"/>
  <c r="G71"/>
  <c r="F72"/>
  <c r="B72" s="1"/>
  <c r="D72" s="1"/>
  <c r="F71"/>
  <c r="B71" s="1"/>
  <c r="D71" s="1"/>
  <c r="F71" i="16"/>
  <c r="B71" s="1"/>
  <c r="D71" s="1"/>
  <c r="F70"/>
  <c r="B70" s="1"/>
  <c r="D70" s="1"/>
  <c r="E1202" i="4" l="1"/>
  <c r="E1201" l="1"/>
  <c r="F68" i="16"/>
  <c r="B68" s="1"/>
  <c r="D68" s="1"/>
  <c r="G68"/>
  <c r="F69"/>
  <c r="B69" s="1"/>
  <c r="D69" s="1"/>
  <c r="G69"/>
  <c r="F69" i="15"/>
  <c r="B69" s="1"/>
  <c r="D69" s="1"/>
  <c r="G69"/>
  <c r="F70"/>
  <c r="B70" s="1"/>
  <c r="D70" s="1"/>
  <c r="G70"/>
  <c r="F745" i="7"/>
  <c r="B745" s="1"/>
  <c r="D745" s="1"/>
  <c r="F746"/>
  <c r="B746" s="1"/>
  <c r="D746" s="1"/>
  <c r="F1198" i="5"/>
  <c r="B1198" s="1"/>
  <c r="D1198" s="1"/>
  <c r="G1198"/>
  <c r="F1199"/>
  <c r="B1199" s="1"/>
  <c r="D1199" s="1"/>
  <c r="G1199"/>
  <c r="F1201" i="4"/>
  <c r="B1201" s="1"/>
  <c r="D1201" s="1"/>
  <c r="G1201"/>
  <c r="F1202"/>
  <c r="B1202" s="1"/>
  <c r="D1202" s="1"/>
  <c r="G1202"/>
  <c r="F1200" i="3"/>
  <c r="B1200" s="1"/>
  <c r="D1200" s="1"/>
  <c r="G1200"/>
  <c r="F1201"/>
  <c r="B1201" s="1"/>
  <c r="D1201" s="1"/>
  <c r="G1201"/>
  <c r="F1202" i="2"/>
  <c r="B1202" s="1"/>
  <c r="D1202" s="1"/>
  <c r="G1202"/>
  <c r="F1203"/>
  <c r="B1203" s="1"/>
  <c r="D1203" s="1"/>
  <c r="G1203"/>
  <c r="E1200" i="4" l="1"/>
  <c r="F67" i="16"/>
  <c r="B67" s="1"/>
  <c r="D67" s="1"/>
  <c r="F66"/>
  <c r="C66"/>
  <c r="G67" s="1"/>
  <c r="F68" i="15"/>
  <c r="B68" s="1"/>
  <c r="D68" s="1"/>
  <c r="F67"/>
  <c r="C67"/>
  <c r="G68" s="1"/>
  <c r="F744" i="7"/>
  <c r="B744" s="1"/>
  <c r="D744" s="1"/>
  <c r="F743"/>
  <c r="C743"/>
  <c r="F1197" i="5"/>
  <c r="B1197" s="1"/>
  <c r="D1197" s="1"/>
  <c r="F1196"/>
  <c r="C1196"/>
  <c r="G1197" s="1"/>
  <c r="F1200" i="4"/>
  <c r="B1200" s="1"/>
  <c r="D1200" s="1"/>
  <c r="F1199"/>
  <c r="C1199"/>
  <c r="G1200" s="1"/>
  <c r="F1199" i="3"/>
  <c r="B1199" s="1"/>
  <c r="D1199" s="1"/>
  <c r="F1198"/>
  <c r="F1201" i="2"/>
  <c r="B1201" s="1"/>
  <c r="D1201" s="1"/>
  <c r="F1200"/>
  <c r="C1198" i="3"/>
  <c r="G1199" s="1"/>
  <c r="C1200" i="2"/>
  <c r="G1201" s="1"/>
  <c r="E1198" i="4" l="1"/>
  <c r="F1198"/>
  <c r="B1198" s="1"/>
  <c r="D1198" s="1"/>
  <c r="G1198"/>
  <c r="B1199"/>
  <c r="D1199" s="1"/>
  <c r="G1199"/>
  <c r="E1197" l="1"/>
  <c r="F64" i="16"/>
  <c r="B64" s="1"/>
  <c r="D64" s="1"/>
  <c r="G64"/>
  <c r="F65"/>
  <c r="B65" s="1"/>
  <c r="D65" s="1"/>
  <c r="G65"/>
  <c r="B66"/>
  <c r="D66" s="1"/>
  <c r="G66"/>
  <c r="F65" i="15"/>
  <c r="B65" s="1"/>
  <c r="D65" s="1"/>
  <c r="G65"/>
  <c r="F66"/>
  <c r="B66" s="1"/>
  <c r="D66" s="1"/>
  <c r="G66"/>
  <c r="B67"/>
  <c r="D67" s="1"/>
  <c r="G67"/>
  <c r="F741" i="7"/>
  <c r="B741" s="1"/>
  <c r="D741" s="1"/>
  <c r="F742"/>
  <c r="B742" s="1"/>
  <c r="D742" s="1"/>
  <c r="B743"/>
  <c r="D743" s="1"/>
  <c r="F1194" i="5"/>
  <c r="B1194" s="1"/>
  <c r="D1194" s="1"/>
  <c r="G1194"/>
  <c r="F1195"/>
  <c r="B1195" s="1"/>
  <c r="D1195" s="1"/>
  <c r="G1195"/>
  <c r="B1196"/>
  <c r="D1196" s="1"/>
  <c r="G1196"/>
  <c r="F1196" i="3"/>
  <c r="B1196" s="1"/>
  <c r="D1196" s="1"/>
  <c r="G1196"/>
  <c r="F1197"/>
  <c r="B1197" s="1"/>
  <c r="D1197" s="1"/>
  <c r="G1197"/>
  <c r="B1198"/>
  <c r="D1198" s="1"/>
  <c r="G1198"/>
  <c r="B1200" i="2"/>
  <c r="D1200" s="1"/>
  <c r="F1198"/>
  <c r="B1198" s="1"/>
  <c r="D1198" s="1"/>
  <c r="G1198"/>
  <c r="F1199"/>
  <c r="B1199" s="1"/>
  <c r="D1199" s="1"/>
  <c r="G1199"/>
  <c r="G1200"/>
  <c r="E1196" i="4" l="1"/>
  <c r="F62" i="16"/>
  <c r="B62" s="1"/>
  <c r="D62" s="1"/>
  <c r="G62"/>
  <c r="F63"/>
  <c r="B63" s="1"/>
  <c r="D63" s="1"/>
  <c r="G63"/>
  <c r="F63" i="15"/>
  <c r="F64"/>
  <c r="B64" s="1"/>
  <c r="D64" s="1"/>
  <c r="C63"/>
  <c r="G63" s="1"/>
  <c r="F739" i="7"/>
  <c r="F740"/>
  <c r="B740" s="1"/>
  <c r="D740" s="1"/>
  <c r="C739"/>
  <c r="F1192" i="5"/>
  <c r="F1193"/>
  <c r="B1193" s="1"/>
  <c r="D1193" s="1"/>
  <c r="C1192"/>
  <c r="G1192" s="1"/>
  <c r="E1195" i="4"/>
  <c r="E1194"/>
  <c r="F1195"/>
  <c r="F1196"/>
  <c r="B1196" s="1"/>
  <c r="D1196" s="1"/>
  <c r="F1197"/>
  <c r="B1197" s="1"/>
  <c r="D1197" s="1"/>
  <c r="G1197"/>
  <c r="C1195"/>
  <c r="G1195" s="1"/>
  <c r="F1193" i="3"/>
  <c r="G1193"/>
  <c r="F1194"/>
  <c r="F1195"/>
  <c r="B1195" s="1"/>
  <c r="D1195" s="1"/>
  <c r="C1194"/>
  <c r="G1195" s="1"/>
  <c r="F1196" i="2"/>
  <c r="F1197"/>
  <c r="B1197" s="1"/>
  <c r="D1197" s="1"/>
  <c r="C1196"/>
  <c r="G1196" s="1"/>
  <c r="G1196" i="4" l="1"/>
  <c r="B1195"/>
  <c r="D1195" s="1"/>
  <c r="G1193" i="5"/>
  <c r="G1194" i="3"/>
  <c r="B1194"/>
  <c r="D1194" s="1"/>
  <c r="B63" i="15"/>
  <c r="D63" s="1"/>
  <c r="B1192" i="5"/>
  <c r="D1192" s="1"/>
  <c r="B739" i="7"/>
  <c r="D739" s="1"/>
  <c r="G1197" i="2"/>
  <c r="B1196"/>
  <c r="D1196" s="1"/>
  <c r="G64" i="15"/>
  <c r="E1192" i="4"/>
  <c r="E1193"/>
  <c r="C59" i="16"/>
  <c r="C60" i="15"/>
  <c r="C736" i="7"/>
  <c r="C1189" i="5"/>
  <c r="E1191" i="4" l="1"/>
  <c r="E1190" l="1"/>
  <c r="F57" i="16"/>
  <c r="B57" s="1"/>
  <c r="D57" s="1"/>
  <c r="G57"/>
  <c r="F58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58" i="15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62"/>
  <c r="G62"/>
  <c r="F734" i="7"/>
  <c r="B734" s="1"/>
  <c r="D734" s="1"/>
  <c r="F735"/>
  <c r="B735" s="1"/>
  <c r="D735" s="1"/>
  <c r="F736"/>
  <c r="B736" s="1"/>
  <c r="D736" s="1"/>
  <c r="F737"/>
  <c r="B737" s="1"/>
  <c r="D737" s="1"/>
  <c r="F738"/>
  <c r="B738" s="1"/>
  <c r="D738" s="1"/>
  <c r="F1187" i="5"/>
  <c r="B1187" s="1"/>
  <c r="D1187" s="1"/>
  <c r="G1187"/>
  <c r="F1188"/>
  <c r="B1188" s="1"/>
  <c r="D1188" s="1"/>
  <c r="G1188"/>
  <c r="F1189"/>
  <c r="B1189" s="1"/>
  <c r="D1189" s="1"/>
  <c r="G1189"/>
  <c r="F1190"/>
  <c r="B1190" s="1"/>
  <c r="D1190" s="1"/>
  <c r="G1190"/>
  <c r="F1191"/>
  <c r="B1191" s="1"/>
  <c r="D1191" s="1"/>
  <c r="G1191"/>
  <c r="F1190" i="4"/>
  <c r="B1190" s="1"/>
  <c r="D1190" s="1"/>
  <c r="G1190"/>
  <c r="F1191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89" i="3"/>
  <c r="B1189" s="1"/>
  <c r="D1189" s="1"/>
  <c r="G1189"/>
  <c r="F1190"/>
  <c r="B1190" s="1"/>
  <c r="D1190" s="1"/>
  <c r="G1190"/>
  <c r="F1191"/>
  <c r="B1191" s="1"/>
  <c r="D1191" s="1"/>
  <c r="G1191"/>
  <c r="F1192"/>
  <c r="B1192" s="1"/>
  <c r="D1192" s="1"/>
  <c r="G1192"/>
  <c r="B1193"/>
  <c r="D1193" s="1"/>
  <c r="F1191" i="2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95"/>
  <c r="B1195" s="1"/>
  <c r="D1195" s="1"/>
  <c r="G1195"/>
  <c r="B62" i="15" l="1"/>
  <c r="D62" s="1"/>
  <c r="E1189" i="4"/>
  <c r="G56" i="16"/>
  <c r="F56"/>
  <c r="B56" s="1"/>
  <c r="D56" s="1"/>
  <c r="F57" i="15"/>
  <c r="B57" s="1"/>
  <c r="D57" s="1"/>
  <c r="G57"/>
  <c r="F733" i="7"/>
  <c r="B733" s="1"/>
  <c r="D733" s="1"/>
  <c r="F1186" i="5"/>
  <c r="B1186" s="1"/>
  <c r="D1186" s="1"/>
  <c r="G1186"/>
  <c r="F1189" i="4"/>
  <c r="B1189" s="1"/>
  <c r="D1189" s="1"/>
  <c r="G1189"/>
  <c r="F1188" i="3"/>
  <c r="B1188" s="1"/>
  <c r="D1188" s="1"/>
  <c r="G1188"/>
  <c r="F1190" i="2"/>
  <c r="B1190" s="1"/>
  <c r="D1190" s="1"/>
  <c r="G1190"/>
  <c r="E1188" i="4" l="1"/>
  <c r="F55" i="16"/>
  <c r="B55" s="1"/>
  <c r="D55" s="1"/>
  <c r="G55"/>
  <c r="F56" i="15"/>
  <c r="B56" s="1"/>
  <c r="D56" s="1"/>
  <c r="G56"/>
  <c r="G732" i="7"/>
  <c r="F732"/>
  <c r="B732" s="1"/>
  <c r="D732" s="1"/>
  <c r="F1185" i="5"/>
  <c r="B1185" s="1"/>
  <c r="D1185" s="1"/>
  <c r="G1185"/>
  <c r="F1188" i="4"/>
  <c r="B1188" s="1"/>
  <c r="D1188" s="1"/>
  <c r="G1188"/>
  <c r="F1187" i="3"/>
  <c r="B1187" s="1"/>
  <c r="D1187" s="1"/>
  <c r="G1187"/>
  <c r="F1189" i="2"/>
  <c r="B1189" s="1"/>
  <c r="D1189" s="1"/>
  <c r="G1189"/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B1162" s="1"/>
  <c r="D1162" s="1"/>
  <c r="G1162"/>
  <c r="G1163"/>
  <c r="F1164"/>
  <c r="B1164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F692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E114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D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D1121" s="1"/>
  <c r="G1122" i="2"/>
  <c r="G1123"/>
  <c r="B665" i="7"/>
  <c r="D665" s="1"/>
  <c r="B666"/>
  <c r="D666" s="1"/>
  <c r="G665"/>
  <c r="G666"/>
  <c r="B1118" i="5"/>
  <c r="D1118" s="1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 s="1"/>
  <c r="B1117" i="5"/>
  <c r="D1117" s="1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D1119" s="1"/>
  <c r="G657" i="7"/>
  <c r="G658"/>
  <c r="B1114" i="5"/>
  <c r="D1114" s="1"/>
  <c r="G1114" i="4"/>
  <c r="G1115"/>
  <c r="G1116"/>
  <c r="G1117"/>
  <c r="B1117"/>
  <c r="D1117" s="1"/>
  <c r="B1116" i="3"/>
  <c r="D1116" s="1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D1112" s="1"/>
  <c r="B1115" i="4"/>
  <c r="D1115" s="1"/>
  <c r="G1114" i="3"/>
  <c r="G1115"/>
  <c r="B1114"/>
  <c r="D1114" s="1"/>
  <c r="G1115" i="2"/>
  <c r="G1116"/>
  <c r="B1116"/>
  <c r="D1116" s="1"/>
  <c r="B658" i="7"/>
  <c r="D658" s="1"/>
  <c r="B1111" i="5"/>
  <c r="D1111" s="1"/>
  <c r="B1114" i="4"/>
  <c r="D1114" s="1"/>
  <c r="B1113" i="3"/>
  <c r="D1113" s="1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D1113" s="1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D1112" s="1"/>
  <c r="G655" i="7"/>
  <c r="G654"/>
  <c r="B654"/>
  <c r="D654" s="1"/>
  <c r="B1107" i="5"/>
  <c r="D1107" s="1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D1110" s="1"/>
  <c r="B652" i="7"/>
  <c r="D652" s="1"/>
  <c r="B1105" i="5"/>
  <c r="D1105" s="1"/>
  <c r="B1108" i="4"/>
  <c r="D1108" s="1"/>
  <c r="B1109" i="2"/>
  <c r="D1109" s="1"/>
  <c r="B651" i="7"/>
  <c r="D651" s="1"/>
  <c r="B1104" i="5"/>
  <c r="D1104" s="1"/>
  <c r="B1107" i="4"/>
  <c r="D1107" s="1"/>
  <c r="G1108" i="2"/>
  <c r="B1108"/>
  <c r="D1108" s="1"/>
  <c r="B650" i="7"/>
  <c r="D650" s="1"/>
  <c r="B1103" i="5"/>
  <c r="D1103" s="1"/>
  <c r="B1106" i="4"/>
  <c r="D1106" s="1"/>
  <c r="B649" i="7"/>
  <c r="D649" s="1"/>
  <c r="B1102" i="5"/>
  <c r="D1102" s="1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093" i="3"/>
  <c r="D1093" s="1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1091" i="5"/>
  <c r="D1091" s="1"/>
  <c r="B1092"/>
  <c r="D1092" s="1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D1092" s="1"/>
  <c r="B1094" i="2"/>
  <c r="D1094" s="1"/>
  <c r="B1089" i="5"/>
  <c r="D1089" s="1"/>
  <c r="G1092" i="4"/>
  <c r="G1093"/>
  <c r="G1094"/>
  <c r="B1092"/>
  <c r="D1092" s="1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D1090" s="1"/>
  <c r="B1089" i="3"/>
  <c r="D1089" s="1"/>
  <c r="B1091" i="2"/>
  <c r="D1091" s="1"/>
  <c r="G634" i="7"/>
  <c r="B1086" i="5"/>
  <c r="D1086" s="1"/>
  <c r="G1089" i="4"/>
  <c r="G1090"/>
  <c r="G1091"/>
  <c r="B1089"/>
  <c r="D1089" s="1"/>
  <c r="B1088" i="3"/>
  <c r="D1088" s="1"/>
  <c r="G1089"/>
  <c r="G1090"/>
  <c r="G1090" i="2"/>
  <c r="G1091"/>
  <c r="G1092"/>
  <c r="B1090"/>
  <c r="D1090" s="1"/>
  <c r="K2" i="4"/>
  <c r="D1097" i="3"/>
  <c r="B632" i="7"/>
  <c r="D632" s="1"/>
  <c r="B633"/>
  <c r="D633" s="1"/>
  <c r="B634"/>
  <c r="D634" s="1"/>
  <c r="B635"/>
  <c r="D635" s="1"/>
  <c r="B636"/>
  <c r="D636"/>
  <c r="B637"/>
  <c r="D637" s="1"/>
  <c r="B638"/>
  <c r="D638" s="1"/>
  <c r="B1085" i="5"/>
  <c r="D1085" s="1"/>
  <c r="B1088" i="4"/>
  <c r="D1088" s="1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 s="1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 s="1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 s="1"/>
  <c r="B1086" i="2"/>
  <c r="D1086" s="1"/>
  <c r="G1086"/>
  <c r="G1087"/>
  <c r="G628" i="7"/>
  <c r="G629"/>
  <c r="G630"/>
  <c r="B628"/>
  <c r="D628" s="1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D1082" s="1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B1081" i="3"/>
  <c r="D1081" s="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D623" s="1"/>
  <c r="B1076" i="5"/>
  <c r="D1076" s="1"/>
  <c r="G1076"/>
  <c r="B1079" i="4"/>
  <c r="D1079" s="1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 s="1"/>
  <c r="B1079" i="2"/>
  <c r="D1079" s="1"/>
  <c r="G1079"/>
  <c r="B621" i="7"/>
  <c r="B1074" i="5"/>
  <c r="D1074" s="1"/>
  <c r="G1074"/>
  <c r="G1075"/>
  <c r="B1077" i="4"/>
  <c r="D1077" s="1"/>
  <c r="B1076" i="3"/>
  <c r="D1076" s="1"/>
  <c r="G1076"/>
  <c r="G1077"/>
  <c r="G1078" i="2"/>
  <c r="B1078"/>
  <c r="D1078" s="1"/>
  <c r="G620" i="7"/>
  <c r="G621"/>
  <c r="B620"/>
  <c r="D620" s="1"/>
  <c r="B1073" i="5"/>
  <c r="D1073" s="1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 s="1"/>
  <c r="G1076" i="2"/>
  <c r="G1077"/>
  <c r="B1076"/>
  <c r="D1076" s="1"/>
  <c r="B618" i="7"/>
  <c r="D618" s="1"/>
  <c r="B1071" i="5"/>
  <c r="D1071" s="1"/>
  <c r="B1074" i="4"/>
  <c r="D1074" s="1"/>
  <c r="B1073" i="3"/>
  <c r="D1073" s="1"/>
  <c r="B1075" i="2"/>
  <c r="D1075" s="1"/>
  <c r="B617" i="7"/>
  <c r="D617" s="1"/>
  <c r="B1070" i="5"/>
  <c r="D1070" s="1"/>
  <c r="B1073" i="4"/>
  <c r="D1073" s="1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 s="1"/>
  <c r="G1068"/>
  <c r="G1069"/>
  <c r="G1070" i="2"/>
  <c r="B1070"/>
  <c r="D1070" s="1"/>
  <c r="B612" i="7"/>
  <c r="D612" s="1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 s="1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D607" s="1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D1061" s="1"/>
  <c r="B1063" i="2"/>
  <c r="D1063" s="1"/>
  <c r="G1063"/>
  <c r="G1064"/>
  <c r="G1065"/>
  <c r="B605" i="7"/>
  <c r="D605" s="1"/>
  <c r="G605"/>
  <c r="G606"/>
  <c r="B1058" i="5"/>
  <c r="D1058" s="1"/>
  <c r="B1061" i="4"/>
  <c r="D1061" s="1"/>
  <c r="G1060"/>
  <c r="G1061"/>
  <c r="G1062"/>
  <c r="B1060" i="3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 s="1"/>
  <c r="B1058" i="4"/>
  <c r="D1058" s="1"/>
  <c r="G1057"/>
  <c r="G1058"/>
  <c r="G1059"/>
  <c r="B1057" i="3"/>
  <c r="D1057" s="1"/>
  <c r="B1058" i="2"/>
  <c r="D1058" s="1"/>
  <c r="B601" i="7"/>
  <c r="D601" s="1"/>
  <c r="G1053" i="5"/>
  <c r="G1054"/>
  <c r="B1054"/>
  <c r="D1054" s="1"/>
  <c r="B1057" i="4"/>
  <c r="D1057" s="1"/>
  <c r="B1056" i="3"/>
  <c r="D1056" s="1"/>
  <c r="B1057" i="2"/>
  <c r="D1057" s="1"/>
  <c r="G599" i="7"/>
  <c r="G600"/>
  <c r="G601"/>
  <c r="B600"/>
  <c r="D600" s="1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D1052" s="1"/>
  <c r="B1055" i="4"/>
  <c r="D1055" s="1"/>
  <c r="G1053" i="3"/>
  <c r="G1054"/>
  <c r="B1055" i="2"/>
  <c r="D1055" s="1"/>
  <c r="G598" i="7"/>
  <c r="B598"/>
  <c r="D598" s="1"/>
  <c r="B1051" i="5"/>
  <c r="D1051" s="1"/>
  <c r="B1054" i="4"/>
  <c r="D1054" s="1"/>
  <c r="G1053"/>
  <c r="G1054"/>
  <c r="G1055"/>
  <c r="G1056"/>
  <c r="B1053" i="3"/>
  <c r="D1053" s="1"/>
  <c r="G1054" i="2"/>
  <c r="G1055"/>
  <c r="B1054"/>
  <c r="D1054" s="1"/>
  <c r="B597" i="7"/>
  <c r="D597" s="1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D1049" s="1"/>
  <c r="G1049"/>
  <c r="G1052" i="3"/>
  <c r="G1051" i="4"/>
  <c r="G1052"/>
  <c r="B1052"/>
  <c r="D1052" s="1"/>
  <c r="B1051" i="3"/>
  <c r="D1051" s="1"/>
  <c r="B1052" i="2"/>
  <c r="D1052" s="1"/>
  <c r="B595" i="7"/>
  <c r="B1048" i="5"/>
  <c r="D1048" s="1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D1045" s="1"/>
  <c r="B1048" i="4"/>
  <c r="D1048" s="1"/>
  <c r="G1047" i="3"/>
  <c r="G1048"/>
  <c r="B1047"/>
  <c r="D1047" s="1"/>
  <c r="B1048" i="2"/>
  <c r="D1048" s="1"/>
  <c r="B591" i="7"/>
  <c r="D591" s="1"/>
  <c r="B1047" i="4"/>
  <c r="D1047" s="1"/>
  <c r="B1046" i="3"/>
  <c r="D1046" s="1"/>
  <c r="B1047" i="2"/>
  <c r="D1047" s="1"/>
  <c r="C1045" i="4"/>
  <c r="G1045" s="1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 s="1"/>
  <c r="B1042" i="5"/>
  <c r="D1042" s="1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D587" s="1"/>
  <c r="B1043" i="4"/>
  <c r="D1043" s="1"/>
  <c r="B1042" i="3"/>
  <c r="D1042" s="1"/>
  <c r="B1043" i="2"/>
  <c r="D1043" s="1"/>
  <c r="B586" i="7"/>
  <c r="D586" s="1"/>
  <c r="G1040" i="4"/>
  <c r="B1042"/>
  <c r="D1042" s="1"/>
  <c r="G1040" i="3"/>
  <c r="G1041"/>
  <c r="B1041"/>
  <c r="D1041" s="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D1034" s="1"/>
  <c r="B1035"/>
  <c r="D1035" s="1"/>
  <c r="B1036"/>
  <c r="D1036" s="1"/>
  <c r="B1037"/>
  <c r="D1037" s="1"/>
  <c r="B1038"/>
  <c r="D1038" s="1"/>
  <c r="B1039"/>
  <c r="B1040"/>
  <c r="D1040" s="1"/>
  <c r="B1041"/>
  <c r="D1041" s="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D1033" s="1"/>
  <c r="B1035" i="3"/>
  <c r="D1035" s="1"/>
  <c r="B1036" i="2"/>
  <c r="D1036" s="1"/>
  <c r="B1032" i="5"/>
  <c r="D1032" s="1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D573" s="1"/>
  <c r="B574"/>
  <c r="B575"/>
  <c r="B576"/>
  <c r="B577"/>
  <c r="D577" s="1"/>
  <c r="B578"/>
  <c r="D578" s="1"/>
  <c r="B579"/>
  <c r="D579" s="1"/>
  <c r="B580"/>
  <c r="D580" s="1"/>
  <c r="B581"/>
  <c r="D581" s="1"/>
  <c r="B582"/>
  <c r="B583"/>
  <c r="B584"/>
  <c r="B585"/>
  <c r="D585" s="1"/>
  <c r="B1025" i="5"/>
  <c r="D1025" s="1"/>
  <c r="B1026"/>
  <c r="D1026" s="1"/>
  <c r="B1027"/>
  <c r="D1027" s="1"/>
  <c r="B1028"/>
  <c r="D1028" s="1"/>
  <c r="B1029"/>
  <c r="B1030"/>
  <c r="D1030" s="1"/>
  <c r="B1031"/>
  <c r="D1031" s="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 s="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D1024" s="1"/>
  <c r="G1023"/>
  <c r="G1024"/>
  <c r="G1025"/>
  <c r="B1027" i="4"/>
  <c r="D1027" s="1"/>
  <c r="G1026"/>
  <c r="G1027"/>
  <c r="G1028"/>
  <c r="B1026" i="3"/>
  <c r="D1026" s="1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D569" s="1"/>
  <c r="B1022" i="5"/>
  <c r="B1025" i="4"/>
  <c r="D1025" s="1"/>
  <c r="B1024" i="3"/>
  <c r="D1024" s="1"/>
  <c r="G1024"/>
  <c r="G1025"/>
  <c r="B1025" i="2"/>
  <c r="D1025" s="1"/>
  <c r="G567" i="7"/>
  <c r="G568"/>
  <c r="G569"/>
  <c r="B568"/>
  <c r="D568" s="1"/>
  <c r="G1021" i="5"/>
  <c r="B1021"/>
  <c r="D1021" s="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D566" s="1"/>
  <c r="B1019" i="5"/>
  <c r="D1019" s="1"/>
  <c r="B1022" i="4"/>
  <c r="D1022" s="1"/>
  <c r="B1021" i="3"/>
  <c r="D1021" s="1"/>
  <c r="B1022" i="2"/>
  <c r="D1022" s="1"/>
  <c r="G566" i="7"/>
  <c r="B565"/>
  <c r="D565" s="1"/>
  <c r="B1018" i="5"/>
  <c r="D1018" s="1"/>
  <c r="B1021" i="4"/>
  <c r="D1021" s="1"/>
  <c r="G1021"/>
  <c r="G1022"/>
  <c r="B1020" i="3"/>
  <c r="D1020" s="1"/>
  <c r="B1021" i="2"/>
  <c r="D1021" s="1"/>
  <c r="G1021"/>
  <c r="G1022"/>
  <c r="G1023"/>
  <c r="B564" i="7"/>
  <c r="B1017" i="5"/>
  <c r="D1017" s="1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D1016" s="1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D561" s="1"/>
  <c r="B1014" i="5"/>
  <c r="D1014" s="1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B1014" i="3"/>
  <c r="D1014" s="1"/>
  <c r="G1014"/>
  <c r="G1015"/>
  <c r="B1015" i="2"/>
  <c r="D1015" s="1"/>
  <c r="G1015"/>
  <c r="G1016"/>
  <c r="B558" i="7"/>
  <c r="D558" s="1"/>
  <c r="B1011" i="5"/>
  <c r="D1011" s="1"/>
  <c r="G1011"/>
  <c r="G1012"/>
  <c r="B1014" i="4"/>
  <c r="D1014" s="1"/>
  <c r="G1014"/>
  <c r="G1015"/>
  <c r="G1016"/>
  <c r="G1011" i="3"/>
  <c r="G1012"/>
  <c r="G1013"/>
  <c r="B1013"/>
  <c r="D1013" s="1"/>
  <c r="B1014" i="2"/>
  <c r="D1014" s="1"/>
  <c r="B557" i="7"/>
  <c r="D557" s="1"/>
  <c r="G557"/>
  <c r="G1009" i="5"/>
  <c r="G1010"/>
  <c r="B1010"/>
  <c r="D1010" s="1"/>
  <c r="B1013" i="4"/>
  <c r="D1013" s="1"/>
  <c r="B1012" i="3"/>
  <c r="D1012" s="1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D1007" s="1"/>
  <c r="B1010" i="4"/>
  <c r="D1010" s="1"/>
  <c r="G1010"/>
  <c r="G1011"/>
  <c r="B1009" i="3"/>
  <c r="D1009" s="1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D552" s="1"/>
  <c r="B1005" i="5"/>
  <c r="D1005" s="1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D1003" s="1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 s="1"/>
  <c r="G1001" i="5"/>
  <c r="G547" i="7"/>
  <c r="G548"/>
  <c r="B547"/>
  <c r="B1000" i="5"/>
  <c r="D1000" s="1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D999" s="1"/>
  <c r="G999"/>
  <c r="G1000"/>
  <c r="B1002" i="4"/>
  <c r="D1002" s="1"/>
  <c r="B1001" i="3"/>
  <c r="D1001" s="1"/>
  <c r="B1002" i="2"/>
  <c r="D1002" s="1"/>
  <c r="B545" i="7"/>
  <c r="B998" i="5"/>
  <c r="D998" s="1"/>
  <c r="B1001" i="4"/>
  <c r="D1001" s="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D997" s="1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 s="1"/>
  <c r="B998" i="3"/>
  <c r="D998" s="1"/>
  <c r="G999"/>
  <c r="G1000"/>
  <c r="B999" i="2"/>
  <c r="D999" s="1"/>
  <c r="B542" i="7"/>
  <c r="D542" s="1"/>
  <c r="B995" i="5"/>
  <c r="D995" s="1"/>
  <c r="B998" i="4"/>
  <c r="D998" s="1"/>
  <c r="B997" i="3"/>
  <c r="D997" s="1"/>
  <c r="B998" i="2"/>
  <c r="D998" s="1"/>
  <c r="G542" i="7"/>
  <c r="G543"/>
  <c r="B541"/>
  <c r="D541" s="1"/>
  <c r="G995" i="5"/>
  <c r="B994"/>
  <c r="D994" s="1"/>
  <c r="G998" i="4"/>
  <c r="G999"/>
  <c r="B997"/>
  <c r="D997" s="1"/>
  <c r="B996" i="3"/>
  <c r="D996" s="1"/>
  <c r="G997"/>
  <c r="G998"/>
  <c r="B997" i="2"/>
  <c r="D997" s="1"/>
  <c r="G998"/>
  <c r="G999"/>
  <c r="G1000"/>
  <c r="B540" i="7"/>
  <c r="B993" i="5"/>
  <c r="D993" s="1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D991" s="1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 s="1"/>
  <c r="B993" i="2"/>
  <c r="D993" s="1"/>
  <c r="G535" i="7"/>
  <c r="G536"/>
  <c r="G537"/>
  <c r="B536"/>
  <c r="B989" i="5"/>
  <c r="D989" s="1"/>
  <c r="B990"/>
  <c r="D990" s="1"/>
  <c r="B992" i="4"/>
  <c r="D992" s="1"/>
  <c r="G991"/>
  <c r="G992"/>
  <c r="B991" i="3"/>
  <c r="D991" s="1"/>
  <c r="G991"/>
  <c r="G992" i="2"/>
  <c r="B992"/>
  <c r="D992" s="1"/>
  <c r="B535" i="7"/>
  <c r="D535" s="1"/>
  <c r="B988" i="5"/>
  <c r="D988" s="1"/>
  <c r="B991" i="4"/>
  <c r="D991" s="1"/>
  <c r="B990" i="3"/>
  <c r="D990" s="1"/>
  <c r="B991" i="2"/>
  <c r="D991" s="1"/>
  <c r="G534" i="7"/>
  <c r="B534"/>
  <c r="B987" i="5"/>
  <c r="D987" s="1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D985" s="1"/>
  <c r="B988" i="4"/>
  <c r="D988" s="1"/>
  <c r="G987" i="3"/>
  <c r="B987"/>
  <c r="D987" s="1"/>
  <c r="B988" i="2"/>
  <c r="D988" s="1"/>
  <c r="G983" i="5"/>
  <c r="G984"/>
  <c r="G985"/>
  <c r="D12" i="14"/>
  <c r="D13"/>
  <c r="B531" i="7"/>
  <c r="D531" s="1"/>
  <c r="B984" i="5"/>
  <c r="D984" s="1"/>
  <c r="B987" i="4"/>
  <c r="D987" s="1"/>
  <c r="B986" i="3"/>
  <c r="D986" s="1"/>
  <c r="G988" i="2"/>
  <c r="B530" i="7"/>
  <c r="D530" s="1"/>
  <c r="B983" i="5"/>
  <c r="D983" s="1"/>
  <c r="B985" i="3"/>
  <c r="D985" s="1"/>
  <c r="B529" i="7"/>
  <c r="D529" s="1"/>
  <c r="B982" i="5"/>
  <c r="D982" s="1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 s="1"/>
  <c r="G982"/>
  <c r="G983"/>
  <c r="G984"/>
  <c r="G985"/>
  <c r="G986"/>
  <c r="G987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B21"/>
  <c r="D21" s="1"/>
  <c r="G20"/>
  <c r="B20"/>
  <c r="D20" s="1"/>
  <c r="G19"/>
  <c r="B19"/>
  <c r="D19" s="1"/>
  <c r="G18"/>
  <c r="B18"/>
  <c r="D18" s="1"/>
  <c r="G17"/>
  <c r="B17"/>
  <c r="D17" s="1"/>
  <c r="G16"/>
  <c r="B16"/>
  <c r="D16" s="1"/>
  <c r="G15"/>
  <c r="B15"/>
  <c r="G13"/>
  <c r="B13"/>
  <c r="G12"/>
  <c r="B12"/>
  <c r="G11"/>
  <c r="B11"/>
  <c r="D11" s="1"/>
  <c r="G10"/>
  <c r="E13" i="1"/>
  <c r="B10" i="14"/>
  <c r="D10" s="1"/>
  <c r="G9"/>
  <c r="B9"/>
  <c r="D9" s="1"/>
  <c r="G8"/>
  <c r="B8"/>
  <c r="D8" s="1"/>
  <c r="I7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B527" i="7"/>
  <c r="B980" i="5"/>
  <c r="D980" s="1"/>
  <c r="G984" i="4"/>
  <c r="B983"/>
  <c r="D983" s="1"/>
  <c r="B8" i="12"/>
  <c r="D8" s="1"/>
  <c r="B9"/>
  <c r="D9" s="1"/>
  <c r="B10"/>
  <c r="D10" s="1"/>
  <c r="B11"/>
  <c r="D11" s="1"/>
  <c r="B12"/>
  <c r="B13"/>
  <c r="B14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1"/>
  <c r="G10"/>
  <c r="E12" i="1"/>
  <c r="G9" i="12"/>
  <c r="G8"/>
  <c r="B982" i="3"/>
  <c r="D982" s="1"/>
  <c r="B983" i="2"/>
  <c r="D983" s="1"/>
  <c r="G526" i="7"/>
  <c r="G527"/>
  <c r="G528"/>
  <c r="G529"/>
  <c r="G530"/>
  <c r="B526"/>
  <c r="B979" i="5"/>
  <c r="D979" s="1"/>
  <c r="B982" i="4"/>
  <c r="D982" s="1"/>
  <c r="B981" i="3"/>
  <c r="D981" s="1"/>
  <c r="B982" i="2"/>
  <c r="D982" s="1"/>
  <c r="B525" i="7"/>
  <c r="D525" s="1"/>
  <c r="B978" i="5"/>
  <c r="D978" s="1"/>
  <c r="B981" i="4"/>
  <c r="D981" s="1"/>
  <c r="B980" i="3"/>
  <c r="D980" s="1"/>
  <c r="B981" i="2"/>
  <c r="D981" s="1"/>
  <c r="G981"/>
  <c r="B524" i="7"/>
  <c r="D524" s="1"/>
  <c r="B977" i="5"/>
  <c r="D977" s="1"/>
  <c r="B980" i="4"/>
  <c r="D980" s="1"/>
  <c r="B979" i="3"/>
  <c r="D979" s="1"/>
  <c r="B980" i="2"/>
  <c r="D980" s="1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 s="1"/>
  <c r="B979" i="2"/>
  <c r="D979" s="1"/>
  <c r="B522" i="7"/>
  <c r="D522" s="1"/>
  <c r="G975" i="5"/>
  <c r="G976"/>
  <c r="G977"/>
  <c r="B975"/>
  <c r="D975" s="1"/>
  <c r="B978" i="4"/>
  <c r="D978" s="1"/>
  <c r="G976" i="3"/>
  <c r="G977"/>
  <c r="G978"/>
  <c r="G979"/>
  <c r="B977"/>
  <c r="D977" s="1"/>
  <c r="G978" i="2"/>
  <c r="G979"/>
  <c r="B978"/>
  <c r="D978" s="1"/>
  <c r="B521" i="7"/>
  <c r="D521" s="1"/>
  <c r="B974" i="5"/>
  <c r="D974" s="1"/>
  <c r="B977" i="4"/>
  <c r="D977" s="1"/>
  <c r="B976" i="3"/>
  <c r="D976" s="1"/>
  <c r="B977" i="2"/>
  <c r="D977" s="1"/>
  <c r="B520" i="7"/>
  <c r="D520" s="1"/>
  <c r="B973" i="5"/>
  <c r="D973" s="1"/>
  <c r="B976" i="4"/>
  <c r="D976" s="1"/>
  <c r="B975" i="3"/>
  <c r="D975" s="1"/>
  <c r="B976" i="2"/>
  <c r="D976" s="1"/>
  <c r="B519" i="7"/>
  <c r="D519" s="1"/>
  <c r="B972" i="5"/>
  <c r="D972" s="1"/>
  <c r="B975" i="4"/>
  <c r="D975" s="1"/>
  <c r="B974" i="3"/>
  <c r="D974" s="1"/>
  <c r="B975" i="2"/>
  <c r="D975" s="1"/>
  <c r="B518" i="7"/>
  <c r="D518" s="1"/>
  <c r="B971" i="5"/>
  <c r="D971" s="1"/>
  <c r="B974" i="4"/>
  <c r="D974" s="1"/>
  <c r="G973" i="3"/>
  <c r="G974"/>
  <c r="G975"/>
  <c r="B974" i="2"/>
  <c r="D974" s="1"/>
  <c r="B517" i="7"/>
  <c r="D517" s="1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D515" s="1"/>
  <c r="B968" i="5"/>
  <c r="D968" s="1"/>
  <c r="B971" i="4"/>
  <c r="D971" s="1"/>
  <c r="B971" i="2"/>
  <c r="D971" s="1"/>
  <c r="B514" i="7"/>
  <c r="D514" s="1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D966" s="1"/>
  <c r="B968" i="3"/>
  <c r="D968" s="1"/>
  <c r="B969"/>
  <c r="D969" s="1"/>
  <c r="B970"/>
  <c r="D970" s="1"/>
  <c r="B971"/>
  <c r="D971" s="1"/>
  <c r="B972"/>
  <c r="D972" s="1"/>
  <c r="B973"/>
  <c r="D973" s="1"/>
  <c r="B512" i="7"/>
  <c r="D512" s="1"/>
  <c r="B965" i="5"/>
  <c r="D965" s="1"/>
  <c r="B968" i="4"/>
  <c r="D968" s="1"/>
  <c r="B967" i="3"/>
  <c r="D967" s="1"/>
  <c r="B968" i="2"/>
  <c r="D968" s="1"/>
  <c r="B511" i="7"/>
  <c r="D511" s="1"/>
  <c r="B964" i="5"/>
  <c r="D964" s="1"/>
  <c r="B967" i="4"/>
  <c r="D967" s="1"/>
  <c r="B966" i="3"/>
  <c r="D966" s="1"/>
  <c r="B967" i="2"/>
  <c r="D967" s="1"/>
  <c r="B510" i="7"/>
  <c r="B963" i="5"/>
  <c r="D963" s="1"/>
  <c r="B966" i="4"/>
  <c r="D966" s="1"/>
  <c r="B965" i="3"/>
  <c r="D965" s="1"/>
  <c r="B966" i="2"/>
  <c r="D966" s="1"/>
  <c r="G965"/>
  <c r="G966"/>
  <c r="G967"/>
  <c r="G968"/>
  <c r="B509" i="7"/>
  <c r="D509" s="1"/>
  <c r="B962" i="5"/>
  <c r="D962" s="1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 s="1"/>
  <c r="B963" i="3"/>
  <c r="D963" s="1"/>
  <c r="B964" i="2"/>
  <c r="D964" s="1"/>
  <c r="G963"/>
  <c r="G964"/>
  <c r="B507" i="7"/>
  <c r="D507" s="1"/>
  <c r="B960" i="5"/>
  <c r="D960" s="1"/>
  <c r="B963" i="4"/>
  <c r="D963" s="1"/>
  <c r="B962" i="3"/>
  <c r="D962" s="1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 s="1"/>
  <c r="B961" i="3"/>
  <c r="B962" i="2"/>
  <c r="D962" s="1"/>
  <c r="B505" i="7"/>
  <c r="B958" i="5"/>
  <c r="D958" s="1"/>
  <c r="B961" i="4"/>
  <c r="D961" s="1"/>
  <c r="B960" i="3"/>
  <c r="D960" s="1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D504" s="1"/>
  <c r="B957" i="5"/>
  <c r="D957" s="1"/>
  <c r="B960" i="4"/>
  <c r="D960" s="1"/>
  <c r="B959" i="3"/>
  <c r="D959" s="1"/>
  <c r="B960" i="2"/>
  <c r="D960" s="1"/>
  <c r="G503" i="7"/>
  <c r="B503"/>
  <c r="D503" s="1"/>
  <c r="B956" i="5"/>
  <c r="D956" s="1"/>
  <c r="B959" i="4"/>
  <c r="D959" s="1"/>
  <c r="B958" i="3"/>
  <c r="D958" s="1"/>
  <c r="G957"/>
  <c r="G958"/>
  <c r="G958" i="2"/>
  <c r="G959"/>
  <c r="B955" i="5"/>
  <c r="D955" s="1"/>
  <c r="G954"/>
  <c r="G955"/>
  <c r="G959" i="4"/>
  <c r="G960"/>
  <c r="B958"/>
  <c r="D958" s="1"/>
  <c r="B957" i="3"/>
  <c r="D957" s="1"/>
  <c r="G957" i="2"/>
  <c r="G957" i="4"/>
  <c r="G958"/>
  <c r="B954" i="5"/>
  <c r="D954" s="1"/>
  <c r="B957" i="4"/>
  <c r="D957" s="1"/>
  <c r="B956" i="3"/>
  <c r="D956" s="1"/>
  <c r="G956" i="4"/>
  <c r="G501" i="7"/>
  <c r="G502"/>
  <c r="G956" i="2"/>
  <c r="B953" i="5"/>
  <c r="D953" s="1"/>
  <c r="B956" i="4"/>
  <c r="D956" s="1"/>
  <c r="B955" i="3"/>
  <c r="D955" s="1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D951" s="1"/>
  <c r="B954" i="4"/>
  <c r="D954" s="1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 s="1"/>
  <c r="B950" i="5"/>
  <c r="D950" s="1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 s="1"/>
  <c r="B496" i="7"/>
  <c r="D496" s="1"/>
  <c r="B497"/>
  <c r="D497" s="1"/>
  <c r="B498"/>
  <c r="D498" s="1"/>
  <c r="B499"/>
  <c r="D499" s="1"/>
  <c r="B500"/>
  <c r="D500" s="1"/>
  <c r="B501"/>
  <c r="B502"/>
  <c r="D502" s="1"/>
  <c r="B949" i="5"/>
  <c r="D949" s="1"/>
  <c r="B951" i="3"/>
  <c r="D951" s="1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D494" s="1"/>
  <c r="B947" i="5"/>
  <c r="D947" s="1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 s="1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D945" s="1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D944" s="1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D943" s="1"/>
  <c r="B946" i="4"/>
  <c r="D946" s="1"/>
  <c r="B945" i="3"/>
  <c r="D945" s="1"/>
  <c r="B946" i="2"/>
  <c r="D946" s="1"/>
  <c r="B489" i="7"/>
  <c r="D489" s="1"/>
  <c r="B942" i="5"/>
  <c r="D942" s="1"/>
  <c r="B945" i="4"/>
  <c r="D945" s="1"/>
  <c r="B944" i="3"/>
  <c r="D944" s="1"/>
  <c r="B945" i="2"/>
  <c r="D945" s="1"/>
  <c r="B941" i="5"/>
  <c r="D941" s="1"/>
  <c r="B944" i="4"/>
  <c r="D944" s="1"/>
  <c r="B943" i="3"/>
  <c r="D943" s="1"/>
  <c r="B944" i="2"/>
  <c r="D944" s="1"/>
  <c r="G488" i="7"/>
  <c r="G943" i="4"/>
  <c r="G943" i="3"/>
  <c r="G944"/>
  <c r="B487" i="7"/>
  <c r="D487" s="1"/>
  <c r="B488"/>
  <c r="D488" s="1"/>
  <c r="B940" i="5"/>
  <c r="D940" s="1"/>
  <c r="B943" i="4"/>
  <c r="D943" s="1"/>
  <c r="B942" i="3"/>
  <c r="D942" s="1"/>
  <c r="B943" i="2"/>
  <c r="D943" s="1"/>
  <c r="G487" i="7"/>
  <c r="B486"/>
  <c r="D486" s="1"/>
  <c r="B939" i="5"/>
  <c r="D939" s="1"/>
  <c r="B942" i="4"/>
  <c r="D942" s="1"/>
  <c r="G942"/>
  <c r="B941" i="3"/>
  <c r="D941" s="1"/>
  <c r="B942" i="2"/>
  <c r="D942" s="1"/>
  <c r="G941"/>
  <c r="G942"/>
  <c r="G943"/>
  <c r="B485" i="7"/>
  <c r="D485" s="1"/>
  <c r="B938" i="5"/>
  <c r="D938" s="1"/>
  <c r="B941" i="4"/>
  <c r="D941" s="1"/>
  <c r="B941" i="2"/>
  <c r="D941" s="1"/>
  <c r="G485" i="7"/>
  <c r="G486"/>
  <c r="G938" i="5"/>
  <c r="G939"/>
  <c r="G940"/>
  <c r="G941" i="4"/>
  <c r="G941" i="3"/>
  <c r="G942"/>
  <c r="B484" i="7"/>
  <c r="D484" s="1"/>
  <c r="B937" i="5"/>
  <c r="D937" s="1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D483" s="1"/>
  <c r="B936" i="5"/>
  <c r="D936" s="1"/>
  <c r="G936"/>
  <c r="B939" i="4"/>
  <c r="D939" s="1"/>
  <c r="G939"/>
  <c r="B938" i="3"/>
  <c r="D938" s="1"/>
  <c r="G938"/>
  <c r="B939" i="2"/>
  <c r="D939" s="1"/>
  <c r="G939"/>
  <c r="G940"/>
  <c r="B482" i="7"/>
  <c r="D482" s="1"/>
  <c r="B935" i="5"/>
  <c r="D935" s="1"/>
  <c r="B938" i="4"/>
  <c r="D938" s="1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 s="1"/>
  <c r="B931" i="5"/>
  <c r="D931" s="1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 s="1"/>
  <c r="B932" i="3"/>
  <c r="D932" s="1"/>
  <c r="G933" i="4"/>
  <c r="B933" i="2"/>
  <c r="D933" s="1"/>
  <c r="B934"/>
  <c r="D934" s="1"/>
  <c r="G933"/>
  <c r="G932" i="4"/>
  <c r="B476" i="7"/>
  <c r="D476" s="1"/>
  <c r="B929" i="5"/>
  <c r="D929" s="1"/>
  <c r="B932" i="4"/>
  <c r="D932" s="1"/>
  <c r="B931" i="3"/>
  <c r="D931" s="1"/>
  <c r="B932" i="2"/>
  <c r="D932" s="1"/>
  <c r="B475" i="7"/>
  <c r="D475" s="1"/>
  <c r="B928" i="5"/>
  <c r="D928" s="1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D473" s="1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 s="1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 s="1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 s="1"/>
  <c r="G924" i="4"/>
  <c r="G925"/>
  <c r="G926"/>
  <c r="B924"/>
  <c r="D924" s="1"/>
  <c r="G923" i="3"/>
  <c r="B923"/>
  <c r="D923" s="1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D919" s="1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 s="1"/>
  <c r="G919" i="2"/>
  <c r="G920"/>
  <c r="B920"/>
  <c r="D920" s="1"/>
  <c r="G463" i="7"/>
  <c r="G464"/>
  <c r="G465"/>
  <c r="B463"/>
  <c r="D463" s="1"/>
  <c r="G915" i="5"/>
  <c r="G916"/>
  <c r="G917"/>
  <c r="B916"/>
  <c r="D916" s="1"/>
  <c r="G919" i="4"/>
  <c r="G920"/>
  <c r="B919"/>
  <c r="D919" s="1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D461" s="1"/>
  <c r="B914" i="5"/>
  <c r="D914" s="1"/>
  <c r="G917" i="4"/>
  <c r="G918"/>
  <c r="B917"/>
  <c r="D917" s="1"/>
  <c r="G917" i="3"/>
  <c r="G918"/>
  <c r="G919"/>
  <c r="B916"/>
  <c r="D916" s="1"/>
  <c r="B917" i="2"/>
  <c r="D917" s="1"/>
  <c r="G461" i="7"/>
  <c r="B460"/>
  <c r="D460" s="1"/>
  <c r="B913" i="5"/>
  <c r="D913" s="1"/>
  <c r="B916" i="4"/>
  <c r="D916" s="1"/>
  <c r="B915" i="3"/>
  <c r="D915" s="1"/>
  <c r="G916" i="2"/>
  <c r="G917"/>
  <c r="G918"/>
  <c r="B916"/>
  <c r="D916" s="1"/>
  <c r="G459" i="7"/>
  <c r="G460"/>
  <c r="B459"/>
  <c r="D459" s="1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 s="1"/>
  <c r="B913" i="3"/>
  <c r="D913" s="1"/>
  <c r="G915" i="2"/>
  <c r="B914"/>
  <c r="D914" s="1"/>
  <c r="B457" i="7"/>
  <c r="D457" s="1"/>
  <c r="B910" i="5"/>
  <c r="D910" s="1"/>
  <c r="B913" i="4"/>
  <c r="D913" s="1"/>
  <c r="B912" i="3"/>
  <c r="D912" s="1"/>
  <c r="G913" i="2"/>
  <c r="G914"/>
  <c r="B913"/>
  <c r="D913" s="1"/>
  <c r="G457" i="7"/>
  <c r="G458"/>
  <c r="B456"/>
  <c r="D456" s="1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D455" s="1"/>
  <c r="B454"/>
  <c r="D454" s="1"/>
  <c r="B907" i="5"/>
  <c r="D907" s="1"/>
  <c r="B910" i="4"/>
  <c r="D910" s="1"/>
  <c r="B909" i="3"/>
  <c r="B911" i="2"/>
  <c r="D911" s="1"/>
  <c r="B910"/>
  <c r="D910" s="1"/>
  <c r="G905"/>
  <c r="G906"/>
  <c r="G907"/>
  <c r="G908"/>
  <c r="G909"/>
  <c r="G911"/>
  <c r="G912"/>
  <c r="B453" i="7"/>
  <c r="D453" s="1"/>
  <c r="B906" i="5"/>
  <c r="D906" s="1"/>
  <c r="G909" i="4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 s="1"/>
  <c r="B908" i="2"/>
  <c r="D908" s="1"/>
  <c r="B451" i="7"/>
  <c r="D451" s="1"/>
  <c r="B904" i="5"/>
  <c r="D904" s="1"/>
  <c r="B907" i="4"/>
  <c r="D907" s="1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 s="1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 s="1"/>
  <c r="G896" i="5"/>
  <c r="G897"/>
  <c r="G898"/>
  <c r="G899"/>
  <c r="G900"/>
  <c r="B901"/>
  <c r="D901" s="1"/>
  <c r="B904" i="4"/>
  <c r="D904" s="1"/>
  <c r="B903" i="3"/>
  <c r="D903" s="1"/>
  <c r="B904" i="2"/>
  <c r="D904" s="1"/>
  <c r="B447" i="7"/>
  <c r="D447" s="1"/>
  <c r="B900" i="5"/>
  <c r="D900" s="1"/>
  <c r="G901" i="4"/>
  <c r="G902"/>
  <c r="G903"/>
  <c r="G904"/>
  <c r="G905"/>
  <c r="B903"/>
  <c r="D903" s="1"/>
  <c r="B902" i="3"/>
  <c r="D902" s="1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 s="1"/>
  <c r="B900" i="3"/>
  <c r="D900" s="1"/>
  <c r="B901" i="2"/>
  <c r="D901" s="1"/>
  <c r="B444" i="7"/>
  <c r="D444" s="1"/>
  <c r="B897" i="5"/>
  <c r="B900" i="4"/>
  <c r="D900" s="1"/>
  <c r="B899" i="3"/>
  <c r="D899" s="1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 s="1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 s="1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D439" s="1"/>
  <c r="B892" i="5"/>
  <c r="D892" s="1"/>
  <c r="B895" i="4"/>
  <c r="D895" s="1"/>
  <c r="B894" i="3"/>
  <c r="D894" s="1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 s="1"/>
  <c r="B893" i="3"/>
  <c r="D893" s="1"/>
  <c r="B894" i="2"/>
  <c r="D894" s="1"/>
  <c r="B437" i="7"/>
  <c r="D437" s="1"/>
  <c r="B890" i="5"/>
  <c r="D890" s="1"/>
  <c r="B893" i="4"/>
  <c r="D893" s="1"/>
  <c r="B892" i="3"/>
  <c r="D892" s="1"/>
  <c r="B893" i="2"/>
  <c r="D893" s="1"/>
  <c r="G890" i="5"/>
  <c r="G891"/>
  <c r="G894" i="4"/>
  <c r="G892" i="3"/>
  <c r="G893"/>
  <c r="G437" i="7"/>
  <c r="B436"/>
  <c r="D436" s="1"/>
  <c r="B889" i="5"/>
  <c r="D889" s="1"/>
  <c r="G893" i="4"/>
  <c r="B892"/>
  <c r="D892" s="1"/>
  <c r="B891" i="3"/>
  <c r="D891" s="1"/>
  <c r="B892" i="2"/>
  <c r="D892" s="1"/>
  <c r="G891" i="3"/>
  <c r="G889" i="5"/>
  <c r="G436" i="7"/>
  <c r="B435"/>
  <c r="D435" s="1"/>
  <c r="B888" i="5"/>
  <c r="D888" s="1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 s="1"/>
  <c r="B887"/>
  <c r="D887" s="1"/>
  <c r="B888"/>
  <c r="D888" s="1"/>
  <c r="B887" i="2"/>
  <c r="D887" s="1"/>
  <c r="B885" i="3"/>
  <c r="D885" s="1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 s="1"/>
  <c r="B5" i="5"/>
  <c r="B339" i="3"/>
  <c r="B5"/>
  <c r="B878"/>
  <c r="D878" s="1"/>
  <c r="B422" i="7"/>
  <c r="D422" s="1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73" i="5"/>
  <c r="D873" s="1"/>
  <c r="B874"/>
  <c r="D874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 s="1"/>
  <c r="B421"/>
  <c r="D421" s="1"/>
  <c r="B423"/>
  <c r="D423" s="1"/>
  <c r="B424"/>
  <c r="D424" s="1"/>
  <c r="B426"/>
  <c r="D426" s="1"/>
  <c r="B427"/>
  <c r="D427" s="1"/>
  <c r="B428"/>
  <c r="D428" s="1"/>
  <c r="B429"/>
  <c r="D429" s="1"/>
  <c r="B430"/>
  <c r="D430" s="1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 s="1"/>
  <c r="B875" i="2"/>
  <c r="D875" s="1"/>
  <c r="D872" i="3"/>
  <c r="D873" i="4"/>
  <c r="D909" i="3"/>
  <c r="D961"/>
  <c r="D964"/>
  <c r="D872" i="2"/>
  <c r="D443" i="7"/>
  <c r="D462"/>
  <c r="D464"/>
  <c r="D465"/>
  <c r="D481"/>
  <c r="D491"/>
  <c r="D501"/>
  <c r="D505"/>
  <c r="D510"/>
  <c r="D516"/>
  <c r="D526"/>
  <c r="D527"/>
  <c r="D528"/>
  <c r="D534"/>
  <c r="D536"/>
  <c r="D537"/>
  <c r="D539"/>
  <c r="D540"/>
  <c r="D543"/>
  <c r="D545"/>
  <c r="D546"/>
  <c r="D547"/>
  <c r="D549"/>
  <c r="D554"/>
  <c r="D555"/>
  <c r="D559"/>
  <c r="D562"/>
  <c r="D563"/>
  <c r="D564"/>
  <c r="D570"/>
  <c r="D572"/>
  <c r="D574"/>
  <c r="D575"/>
  <c r="D576"/>
  <c r="D583"/>
  <c r="D584"/>
  <c r="D589"/>
  <c r="D593"/>
  <c r="D595"/>
  <c r="D596"/>
  <c r="D599"/>
  <c r="D602"/>
  <c r="D603"/>
  <c r="D604"/>
  <c r="D606"/>
  <c r="D609"/>
  <c r="D611"/>
  <c r="D613"/>
  <c r="D615"/>
  <c r="D619"/>
  <c r="D621"/>
  <c r="D622"/>
  <c r="D626"/>
  <c r="D629"/>
  <c r="D417"/>
  <c r="D870" i="5"/>
  <c r="D897"/>
  <c r="D948"/>
  <c r="D1001"/>
  <c r="D1006"/>
  <c r="D1013"/>
  <c r="D1015"/>
  <c r="D1020"/>
  <c r="D1022"/>
  <c r="D1023"/>
  <c r="D1029"/>
  <c r="D1039"/>
  <c r="D1043"/>
  <c r="D1044"/>
  <c r="D1046"/>
  <c r="D1047"/>
  <c r="D1053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D1029"/>
  <c r="D582" i="7"/>
  <c r="I9" i="1"/>
  <c r="B15"/>
  <c r="I6"/>
  <c r="D6"/>
  <c r="E873" i="2"/>
  <c r="D5" i="1"/>
  <c r="I8"/>
  <c r="D7"/>
  <c r="D8"/>
  <c r="G1046" i="4"/>
  <c r="G8" i="1"/>
  <c r="B1045" i="4" l="1"/>
  <c r="D1045" s="1"/>
  <c r="H12" i="1"/>
  <c r="G12"/>
  <c r="D15" i="14"/>
  <c r="H13" i="1" s="1"/>
  <c r="G13"/>
  <c r="E9"/>
  <c r="D1123" i="3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<sst xmlns="http://schemas.openxmlformats.org/spreadsheetml/2006/main" count="4599" uniqueCount="1034">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</sst>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2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Cu!$A$987:$A$1260</c:f>
              <c:numCache>
                <c:formatCode>yyyy\.mm\.dd</c:formatCode>
                <c:ptCount val="274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  <c:pt idx="273">
                  <c:v>43530</c:v>
                </c:pt>
              </c:numCache>
            </c:numRef>
          </c:cat>
          <c:val>
            <c:numRef>
              <c:f>Cu!$B$987:$B$1260</c:f>
              <c:numCache>
                <c:formatCode>_(* #,##0.00_);_(* \(#,##0.00\);_(* "-"??_);_(@_)</c:formatCode>
                <c:ptCount val="274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axId val="80521088"/>
        <c:axId val="80522624"/>
      </c:areaChart>
      <c:dateAx>
        <c:axId val="80521088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05226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052262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5210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axId val="81135872"/>
        <c:axId val="81154048"/>
      </c:areaChart>
      <c:dateAx>
        <c:axId val="811358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15404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11540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1358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572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Ag!$A$875:$A$1259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Ag!$B$875:$B$1259</c:f>
              <c:numCache>
                <c:formatCode>_(* #,##0.00_);_(* \(#,##0.00\);_(* "-"??_);_(@_)</c:formatCode>
                <c:ptCount val="27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axId val="81173120"/>
        <c:axId val="81183104"/>
      </c:areaChart>
      <c:dateAx>
        <c:axId val="8117312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1831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1183104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1731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Zn!$A$760:$A$1256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Zn!$B$760:$B$1256</c:f>
              <c:numCache>
                <c:formatCode>_(* #,##0.00_);_(* \(#,##0.00\);_(* "-"??_);_(@_)</c:formatCode>
                <c:ptCount val="27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axId val="81189888"/>
        <c:axId val="83378944"/>
      </c:areaChart>
      <c:dateAx>
        <c:axId val="81189888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789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37894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1898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077"/>
        </c:manualLayout>
      </c:layout>
      <c:areaChart>
        <c:grouping val="standard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axId val="83393920"/>
        <c:axId val="83412096"/>
      </c:areaChart>
      <c:dateAx>
        <c:axId val="83393920"/>
        <c:scaling>
          <c:orientation val="minMax"/>
          <c:max val="43525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4120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412096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939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899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axId val="83845120"/>
        <c:axId val="83846656"/>
      </c:areaChart>
      <c:catAx>
        <c:axId val="83845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846656"/>
        <c:crosses val="autoZero"/>
        <c:auto val="1"/>
        <c:lblAlgn val="ctr"/>
        <c:lblOffset val="100"/>
      </c:catAx>
      <c:valAx>
        <c:axId val="838466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8451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745"/>
        </c:manualLayout>
      </c:layout>
      <c:areaChart>
        <c:grouping val="standard"/>
        <c:ser>
          <c:idx val="0"/>
          <c:order val="0"/>
          <c:cat>
            <c:numRef>
              <c:f>Pb!$A$759:$A$1258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Pb!$B$759:$B$1258</c:f>
              <c:numCache>
                <c:formatCode>_(* #,##0.00_);_(* \(#,##0.00\);_(* "-"??_);_(@_)</c:formatCode>
                <c:ptCount val="27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axId val="83870080"/>
        <c:axId val="83871616"/>
      </c:areaChart>
      <c:dateAx>
        <c:axId val="8387008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87161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3871616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8700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marker val="1"/>
        <c:axId val="89953792"/>
        <c:axId val="89955328"/>
      </c:lineChart>
      <c:dateAx>
        <c:axId val="89953792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55328"/>
        <c:crosses val="autoZero"/>
        <c:auto val="1"/>
        <c:lblOffset val="100"/>
        <c:baseTimeUnit val="days"/>
      </c:dateAx>
      <c:valAx>
        <c:axId val="8995532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5379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marker val="1"/>
        <c:axId val="89979904"/>
        <c:axId val="89924352"/>
      </c:lineChart>
      <c:dateAx>
        <c:axId val="89979904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24352"/>
        <c:crosses val="autoZero"/>
        <c:auto val="1"/>
        <c:lblOffset val="100"/>
        <c:baseTimeUnit val="days"/>
      </c:dateAx>
      <c:valAx>
        <c:axId val="8992435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979904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888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Ni!$A$6:$A$803</c:f>
              <c:numCache>
                <c:formatCode>yyyy\.mm\.dd</c:formatCode>
                <c:ptCount val="24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</c:numCache>
            </c:numRef>
          </c:cat>
          <c:val>
            <c:numRef>
              <c:f>Ni!$B$6:$B$803</c:f>
              <c:numCache>
                <c:formatCode>_(* #,##0.00_);_(* \(#,##0.00\);_(* "-"??_);_(@_)</c:formatCode>
                <c:ptCount val="24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axId val="90021888"/>
        <c:axId val="90023424"/>
      </c:areaChart>
      <c:dateAx>
        <c:axId val="90021888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0234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023424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0218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012"/>
        </c:manualLayout>
      </c:layout>
      <c:areaChart>
        <c:grouping val="standard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axId val="90055040"/>
        <c:axId val="90056576"/>
      </c:areaChart>
      <c:dateAx>
        <c:axId val="9005504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0565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056576"/>
        <c:scaling>
          <c:orientation val="minMax"/>
          <c:min val="24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0550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827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Steel!$A$6:$A$126</c:f>
              <c:numCache>
                <c:formatCode>yyyy\.mm\.dd</c:formatCode>
                <c:ptCount val="12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</c:numCache>
            </c:numRef>
          </c:cat>
          <c:val>
            <c:numRef>
              <c:f>Steel!$B$6:$B$126</c:f>
              <c:numCache>
                <c:formatCode>0.00</c:formatCode>
                <c:ptCount val="12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axId val="90096384"/>
        <c:axId val="90097920"/>
      </c:areaChart>
      <c:dateAx>
        <c:axId val="9009638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0979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097920"/>
        <c:scaling>
          <c:orientation val="minMax"/>
          <c:min val="45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0963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axId val="90162688"/>
        <c:axId val="90164224"/>
      </c:areaChart>
      <c:dateAx>
        <c:axId val="90162688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1642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16422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1626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745"/>
        </c:manualLayout>
      </c:layout>
      <c:areaChart>
        <c:grouping val="standard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axId val="90191744"/>
        <c:axId val="90193280"/>
      </c:areaChart>
      <c:dateAx>
        <c:axId val="90191744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19328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90193280"/>
        <c:scaling>
          <c:orientation val="minMax"/>
          <c:min val="23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1917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axId val="90904448"/>
        <c:axId val="90905984"/>
      </c:areaChart>
      <c:dateAx>
        <c:axId val="90904448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0905984"/>
        <c:crosses val="autoZero"/>
        <c:auto val="1"/>
        <c:lblOffset val="100"/>
        <c:baseTimeUnit val="days"/>
      </c:dateAx>
      <c:valAx>
        <c:axId val="90905984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904448"/>
        <c:crosses val="autoZero"/>
        <c:crossBetween val="midCat"/>
        <c:majorUnit val="50"/>
      </c:valAx>
    </c:plotArea>
    <c:plotVisOnly val="1"/>
    <c:dispBlanksAs val="zero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649248389406135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axId val="90917504"/>
        <c:axId val="90927488"/>
      </c:areaChart>
      <c:dateAx>
        <c:axId val="9091750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927488"/>
        <c:crosses val="autoZero"/>
        <c:auto val="1"/>
        <c:lblOffset val="100"/>
        <c:baseTimeUnit val="days"/>
      </c:dateAx>
      <c:valAx>
        <c:axId val="9092748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917504"/>
        <c:crosses val="autoZero"/>
        <c:crossBetween val="midCat"/>
      </c:valAx>
    </c:plotArea>
    <c:plotVisOnly val="1"/>
    <c:dispBlanksAs val="zero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axId val="91229568"/>
        <c:axId val="91231360"/>
      </c:areaChart>
      <c:dateAx>
        <c:axId val="9122956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231360"/>
        <c:crosses val="autoZero"/>
        <c:auto val="1"/>
        <c:lblOffset val="100"/>
        <c:baseTimeUnit val="days"/>
      </c:dateAx>
      <c:valAx>
        <c:axId val="9123136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229568"/>
        <c:crosses val="autoZero"/>
        <c:crossBetween val="midCat"/>
      </c:valAx>
    </c:plotArea>
    <c:plotVisOnly val="1"/>
    <c:dispBlanksAs val="zero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axId val="91300992"/>
        <c:axId val="91302528"/>
      </c:areaChart>
      <c:dateAx>
        <c:axId val="9130099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302528"/>
        <c:crosses val="autoZero"/>
        <c:auto val="1"/>
        <c:lblOffset val="100"/>
        <c:baseTimeUnit val="days"/>
      </c:dateAx>
      <c:valAx>
        <c:axId val="91302528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300992"/>
        <c:crosses val="autoZero"/>
        <c:crossBetween val="midCat"/>
      </c:valAx>
    </c:plotArea>
    <c:plotVisOnly val="1"/>
    <c:dispBlanksAs val="zero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marker val="1"/>
        <c:axId val="91326336"/>
        <c:axId val="91327872"/>
      </c:lineChart>
      <c:dateAx>
        <c:axId val="91326336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327872"/>
        <c:crosses val="autoZero"/>
        <c:auto val="1"/>
        <c:lblOffset val="100"/>
        <c:baseTimeUnit val="days"/>
      </c:dateAx>
      <c:valAx>
        <c:axId val="9132787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326336"/>
        <c:crosses val="autoZero"/>
        <c:crossBetween val="between"/>
      </c:valAx>
    </c:plotArea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axId val="91348352"/>
        <c:axId val="92746880"/>
      </c:areaChart>
      <c:dateAx>
        <c:axId val="9134835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746880"/>
        <c:crosses val="autoZero"/>
        <c:auto val="1"/>
        <c:lblOffset val="100"/>
        <c:baseTimeUnit val="days"/>
      </c:dateAx>
      <c:valAx>
        <c:axId val="9274688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348352"/>
        <c:crosses val="autoZero"/>
        <c:crossBetween val="midCat"/>
      </c:valAx>
    </c:plotArea>
    <c:plotVisOnly val="1"/>
    <c:dispBlanksAs val="zero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axId val="92774784"/>
        <c:axId val="92776320"/>
      </c:areaChart>
      <c:dateAx>
        <c:axId val="9277478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776320"/>
        <c:crosses val="autoZero"/>
        <c:auto val="1"/>
        <c:lblOffset val="100"/>
        <c:baseTimeUnit val="days"/>
      </c:dateAx>
      <c:valAx>
        <c:axId val="92776320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774784"/>
        <c:crosses val="autoZero"/>
        <c:crossBetween val="midCat"/>
      </c:valAx>
    </c:plotArea>
    <c:plotVisOnly val="1"/>
    <c:dispBlanksAs val="zero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axId val="92476544"/>
        <c:axId val="92478080"/>
      </c:barChart>
      <c:dateAx>
        <c:axId val="9247654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478080"/>
        <c:crosses val="autoZero"/>
        <c:auto val="1"/>
        <c:lblOffset val="100"/>
        <c:baseTimeUnit val="days"/>
      </c:dateAx>
      <c:valAx>
        <c:axId val="9247808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476544"/>
        <c:crosses val="autoZero"/>
        <c:crossBetween val="between"/>
      </c:valAx>
    </c:plotArea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axId val="93001984"/>
        <c:axId val="93024256"/>
      </c:areaChart>
      <c:dateAx>
        <c:axId val="93001984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93024256"/>
        <c:crosses val="autoZero"/>
        <c:auto val="1"/>
        <c:lblOffset val="100"/>
        <c:baseTimeUnit val="days"/>
      </c:dateAx>
      <c:valAx>
        <c:axId val="93024256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001984"/>
        <c:crosses val="autoZero"/>
        <c:crossBetween val="midCat"/>
        <c:majorUnit val="100"/>
      </c:valAx>
    </c:plotArea>
    <c:plotVisOnly val="1"/>
    <c:dispBlanksAs val="zero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axId val="93043712"/>
        <c:axId val="93049600"/>
      </c:areaChart>
      <c:dateAx>
        <c:axId val="9304371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049600"/>
        <c:crosses val="autoZero"/>
        <c:auto val="1"/>
        <c:lblOffset val="100"/>
        <c:baseTimeUnit val="days"/>
      </c:dateAx>
      <c:valAx>
        <c:axId val="93049600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043712"/>
        <c:crosses val="autoZero"/>
        <c:crossBetween val="midCat"/>
      </c:valAx>
    </c:plotArea>
    <c:plotVisOnly val="1"/>
    <c:dispBlanksAs val="zero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marker val="1"/>
        <c:axId val="92808704"/>
        <c:axId val="92810240"/>
      </c:lineChart>
      <c:catAx>
        <c:axId val="928087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810240"/>
        <c:crosses val="autoZero"/>
        <c:auto val="1"/>
        <c:lblAlgn val="ctr"/>
        <c:lblOffset val="100"/>
      </c:catAx>
      <c:valAx>
        <c:axId val="92810240"/>
        <c:scaling>
          <c:orientation val="minMax"/>
        </c:scaling>
        <c:axPos val="l"/>
        <c:majorGridlines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808704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marker val="1"/>
        <c:axId val="92854528"/>
        <c:axId val="92860416"/>
      </c:lineChart>
      <c:dateAx>
        <c:axId val="9285452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860416"/>
        <c:crosses val="autoZero"/>
        <c:auto val="1"/>
        <c:lblOffset val="100"/>
        <c:baseTimeUnit val="days"/>
      </c:dateAx>
      <c:valAx>
        <c:axId val="9286041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854528"/>
        <c:crosses val="autoZero"/>
        <c:crossBetween val="between"/>
      </c:valAx>
    </c:plotArea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axId val="93072768"/>
        <c:axId val="93152384"/>
      </c:areaChart>
      <c:dateAx>
        <c:axId val="9307276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152384"/>
        <c:crosses val="autoZero"/>
        <c:auto val="1"/>
        <c:lblOffset val="100"/>
        <c:baseTimeUnit val="days"/>
      </c:dateAx>
      <c:valAx>
        <c:axId val="93152384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072768"/>
        <c:crosses val="autoZero"/>
        <c:crossBetween val="midCat"/>
        <c:majorUnit val="500"/>
      </c:valAx>
    </c:plotArea>
    <c:plotVisOnly val="1"/>
    <c:dispBlanksAs val="zero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axId val="93176192"/>
        <c:axId val="93177728"/>
      </c:areaChart>
      <c:dateAx>
        <c:axId val="9317619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177728"/>
        <c:crosses val="autoZero"/>
        <c:auto val="1"/>
        <c:lblOffset val="100"/>
        <c:baseTimeUnit val="days"/>
      </c:dateAx>
      <c:valAx>
        <c:axId val="9317772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176192"/>
        <c:crosses val="autoZero"/>
        <c:crossBetween val="midCat"/>
      </c:valAx>
    </c:plotArea>
    <c:plotVisOnly val="1"/>
    <c:dispBlanksAs val="zero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marker val="1"/>
        <c:axId val="93275264"/>
        <c:axId val="93276800"/>
      </c:lineChart>
      <c:dateAx>
        <c:axId val="9327526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276800"/>
        <c:crosses val="autoZero"/>
        <c:auto val="1"/>
        <c:lblOffset val="100"/>
        <c:baseTimeUnit val="days"/>
      </c:dateAx>
      <c:valAx>
        <c:axId val="9327680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275264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axId val="93343104"/>
        <c:axId val="93365376"/>
      </c:areaChart>
      <c:dateAx>
        <c:axId val="93343104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93365376"/>
        <c:crosses val="autoZero"/>
        <c:auto val="1"/>
        <c:lblOffset val="100"/>
        <c:baseTimeUnit val="days"/>
      </c:dateAx>
      <c:valAx>
        <c:axId val="9336537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343104"/>
        <c:crosses val="autoZero"/>
        <c:crossBetween val="midCat"/>
      </c:valAx>
    </c:plotArea>
    <c:plotVisOnly val="1"/>
    <c:dispBlanksAs val="zero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axId val="93668864"/>
        <c:axId val="93670400"/>
      </c:areaChart>
      <c:dateAx>
        <c:axId val="9366886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3670400"/>
        <c:crosses val="autoZero"/>
        <c:auto val="1"/>
        <c:lblOffset val="100"/>
        <c:baseTimeUnit val="days"/>
      </c:dateAx>
      <c:valAx>
        <c:axId val="9367040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668864"/>
        <c:crosses val="autoZero"/>
        <c:crossBetween val="midCat"/>
      </c:valAx>
    </c:plotArea>
    <c:plotVisOnly val="1"/>
    <c:dispBlanksAs val="zero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marker val="1"/>
        <c:axId val="93690112"/>
        <c:axId val="93696000"/>
      </c:lineChart>
      <c:dateAx>
        <c:axId val="9369011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696000"/>
        <c:crosses val="autoZero"/>
        <c:auto val="1"/>
        <c:lblOffset val="100"/>
        <c:baseTimeUnit val="days"/>
      </c:dateAx>
      <c:valAx>
        <c:axId val="93696000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3690112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axId val="96522624"/>
        <c:axId val="96524160"/>
      </c:areaChart>
      <c:dateAx>
        <c:axId val="9652262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6524160"/>
        <c:crosses val="autoZero"/>
        <c:auto val="1"/>
        <c:lblOffset val="100"/>
        <c:baseTimeUnit val="days"/>
      </c:dateAx>
      <c:valAx>
        <c:axId val="96524160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6522624"/>
        <c:crosses val="autoZero"/>
        <c:crossBetween val="midCat"/>
        <c:minorUnit val="1.000000000000012E-4"/>
      </c:valAx>
    </c:plotArea>
    <c:plotVisOnly val="1"/>
    <c:dispBlanksAs val="zero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axId val="92988928"/>
        <c:axId val="92990464"/>
      </c:areaChart>
      <c:dateAx>
        <c:axId val="9298892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990464"/>
        <c:crosses val="autoZero"/>
        <c:auto val="1"/>
        <c:lblOffset val="100"/>
        <c:baseTimeUnit val="days"/>
      </c:dateAx>
      <c:valAx>
        <c:axId val="92990464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988928"/>
        <c:crosses val="autoZero"/>
        <c:crossBetween val="midCat"/>
      </c:valAx>
    </c:plotArea>
    <c:plotVisOnly val="1"/>
    <c:dispBlanksAs val="zero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axId val="96377472"/>
        <c:axId val="96379264"/>
      </c:areaChart>
      <c:dateAx>
        <c:axId val="9637747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6379264"/>
        <c:crosses val="autoZero"/>
        <c:auto val="1"/>
        <c:lblOffset val="100"/>
        <c:baseTimeUnit val="days"/>
      </c:dateAx>
      <c:valAx>
        <c:axId val="96379264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6377472"/>
        <c:crosses val="autoZero"/>
        <c:crossBetween val="midCat"/>
        <c:majorUnit val="5"/>
      </c:valAx>
    </c:plotArea>
    <c:plotVisOnly val="1"/>
    <c:dispBlanksAs val="zero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zoomScale="80" zoomScaleNormal="80" zoomScaleSheetLayoutView="85" workbookViewId="0">
      <selection activeCell="M6" sqref="M6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96" t="s">
        <v>1018</v>
      </c>
      <c r="B1" s="396"/>
      <c r="C1" s="396"/>
      <c r="D1" s="396"/>
      <c r="E1" s="396"/>
      <c r="F1" s="396"/>
      <c r="G1" s="396"/>
      <c r="H1" s="396"/>
      <c r="I1" s="396"/>
      <c r="J1" s="157"/>
      <c r="K1" s="338"/>
      <c r="L1" s="197"/>
      <c r="M1" s="158"/>
    </row>
    <row r="2" spans="1:13">
      <c r="A2" s="397" t="s">
        <v>21</v>
      </c>
      <c r="B2" s="397"/>
      <c r="C2" s="397"/>
      <c r="D2" s="397"/>
      <c r="E2" s="181">
        <v>43560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49530</v>
      </c>
      <c r="E5" s="328">
        <f>+IF(ISERROR(VLOOKUP($E$2,Cu!$A$5:$H$1642,7,0)),0,VLOOKUP($E$2,Cu!$A$5:$H$1642,7,0))</f>
        <v>0</v>
      </c>
      <c r="F5" s="327" t="s">
        <v>3</v>
      </c>
      <c r="G5" s="326">
        <f>+IF(ISERROR(VLOOKUP($E$2,Cu!$A$5:$H$1642,2,0)),0,VLOOKUP($E$2,Cu!$A$5:$H$1642,2,0))</f>
        <v>7379.0127944603028</v>
      </c>
      <c r="H5" s="326">
        <f>+IF(ISERROR(VLOOKUP($E$2,Cu!$A$5:$H$1642,4,0)),0,VLOOKUP($E$2,Cu!$A$5:$H$1642,4,0))</f>
        <v>6306.8485422737631</v>
      </c>
      <c r="I5" s="326">
        <f>+IF(ISERROR(VLOOKUP($E$2,Cu!$A$5:$H$1999,5,0)),0,VLOOKUP($E$2,Cu!$A$5:$H$1999,5,0))</f>
        <v>6444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16925</v>
      </c>
      <c r="E6" s="328">
        <f>+IF(ISERROR(VLOOKUP($E$2,Pb!$A$5:$H$1987,7,0)),0,VLOOKUP($E$2,Pb!$A$5:$H$1987,7,0))</f>
        <v>-25</v>
      </c>
      <c r="F6" s="327" t="s">
        <v>3</v>
      </c>
      <c r="G6" s="326">
        <f>+IF(ISERROR(VLOOKUP($E$2,Pb!$A$5:$H$1987,2,0)),0,VLOOKUP($E$2,Pb!$A$5:$H$1987,2,0))</f>
        <v>2521.4979112909473</v>
      </c>
      <c r="H6" s="326">
        <f>+IF(ISERROR(VLOOKUP($E$2,Pb!$A$5:$H$1987,4,0)),0,VLOOKUP($E$2,Pb!$A$5:$H$1987,4,0))</f>
        <v>2155.1264199067928</v>
      </c>
      <c r="I6" s="326">
        <f>+IF(ISERROR(VLOOKUP($E$2,Pb!$A$5:$H$1987,5,0)),0,VLOOKUP($E$2,Pb!$A$5:$H$1987,5,0))</f>
        <v>1988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3541</v>
      </c>
      <c r="E7" s="328">
        <f>+IF(ISERROR(VLOOKUP($E$2,Ag!$A$5:$H$1987,7,0)),0,VLOOKUP($E$2,Ag!$A$5:$H$1987,7,0))</f>
        <v>0</v>
      </c>
      <c r="F7" s="327" t="s">
        <v>6</v>
      </c>
      <c r="G7" s="326">
        <f>+IF(ISERROR(VLOOKUP($E$2,Ag!$A$5:$H$1518,2,0)),0,VLOOKUP($E$2,Ag!$A$5:$H$1518,2,0))</f>
        <v>527.54056743759202</v>
      </c>
      <c r="H7" s="326">
        <f>+IF(ISERROR(VLOOKUP($E$2,Ag!$A$5:$H$1518,4,0)),0,VLOOKUP($E$2,Ag!$A$5:$H$1518,4,0))</f>
        <v>450.88937387828378</v>
      </c>
      <c r="I7" s="326">
        <f>+IF(ISERROR(VLOOKUP($E$2,Ag!$A$5:$H$1518,5,0)),0,VLOOKUP($E$2,Ag!$A$5:$H$1518,5,0))</f>
        <v>487.565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23200</v>
      </c>
      <c r="E8" s="328">
        <f>+IF(ISERROR(VLOOKUP($E$2,Zn!$A$5:$H$2995,7,0)),0,VLOOKUP($E$2,Zn!$A$5:$H$2995,7,0))</f>
        <v>0</v>
      </c>
      <c r="F8" s="327" t="s">
        <v>3</v>
      </c>
      <c r="G8" s="326">
        <f>+IF(ISERROR(VLOOKUP($E$2,Zn!$A$5:$H$2995,2,0)),0,VLOOKUP($E$2,Zn!$A$5:$H$2995,2,0))</f>
        <v>3456.3516420649912</v>
      </c>
      <c r="H8" s="326">
        <f>+IF(ISERROR(VLOOKUP($E$2,Zn!$A$5:$H$2995,4,0)),0,VLOOKUP($E$2,Zn!$A$5:$H$2995,4,0))</f>
        <v>2954.1467026196506</v>
      </c>
      <c r="I8" s="326">
        <f>+IF(ISERROR(VLOOKUP($E$2,Zn!$A$5:$H$2995,5,0)),0,VLOOKUP($E$2,Zn!$A$5:$H$2995,5,0))</f>
        <v>2993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104450</v>
      </c>
      <c r="E9" s="328">
        <f>+IF(ISERROR(VLOOKUP($E$2,Ni!$A$6:$H$2997,7,0)),0,VLOOKUP($E$2,Ni!$A$6:$H$2997,7,0))</f>
        <v>0</v>
      </c>
      <c r="F9" s="327" t="s">
        <v>3</v>
      </c>
      <c r="G9" s="326">
        <f>+IF(ISERROR(VLOOKUP($E$2,Ni!$A$6:$H$2997,2,0)),0,VLOOKUP($E$2,Ni!$A$6:$H$2997,2,0))</f>
        <v>15561.031423003808</v>
      </c>
      <c r="H9" s="326">
        <f>+IF(ISERROR(VLOOKUP($E$2,Ni!$A$6:$H$2997,4,0)),0,VLOOKUP($E$2,Ni!$A$6:$H$2997,4,0))</f>
        <v>13300.026857268213</v>
      </c>
      <c r="I9" s="326">
        <f>+IF(ISERROR(VLOOKUP($E$2,Ni!$A$6:$H$2997,5,0)),0,VLOOKUP($E$2,Ni!$A$6:$H$2997,5,0))</f>
        <v>13045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0</v>
      </c>
      <c r="E10" s="328">
        <f>+IF(ISERROR(VLOOKUP($E$2,Coke!$A$6:$H$2997,7,0)),0,VLOOKUP($E$2,Coke!$A$6:$H$2997,7,0))</f>
        <v>0</v>
      </c>
      <c r="F10" s="327" t="s">
        <v>3</v>
      </c>
      <c r="G10" s="326">
        <f>+IF(ISERROR(VLOOKUP($E$2,Coke!$A$6:$H$2997,2,0)),0,VLOOKUP($E$2,Coke!$A$6:$H$2997,2,0))</f>
        <v>0</v>
      </c>
      <c r="H10" s="326">
        <f>+IF(ISERROR(VLOOKUP($E$2,Coke!$A$6:$H$2997,4,0)),0,VLOOKUP($E$2,Coke!$A$6:$H$2997,4,0))</f>
        <v>0</v>
      </c>
      <c r="I10" s="355">
        <f>+IF(ISERROR(VLOOKUP($E$2,Coke!$A$6:$H$2997,5,0)),0,VLOOKUP($E$2,Coke!$A$6:$H$2997,5,0))</f>
        <v>0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3970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591.45327668094899</v>
      </c>
      <c r="H11" s="326">
        <f>+IF(ISERROR(VLOOKUP($E$2,Steel!$A$6:$H$2997,4,0)),0,VLOOKUP($E$2,Steel!$A$6:$H$2997,4,0))</f>
        <v>505.51562109482825</v>
      </c>
      <c r="I11" s="355">
        <f>+IF(ISERROR(VLOOKUP($E$2,Steel!$A$6:$H$2997,5,0)),0,VLOOKUP($E$2,Steel!$A$6:$H$2997,5,0))</f>
        <v>485</v>
      </c>
      <c r="J11" s="168"/>
      <c r="K11" s="64"/>
      <c r="M11" s="169"/>
    </row>
    <row r="12" spans="1:13" s="25" customFormat="1" ht="34.5" hidden="1" customHeight="1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43560</v>
      </c>
      <c r="C15" s="182" t="s">
        <v>1002</v>
      </c>
      <c r="D15" s="192">
        <f>+IF(ISERROR(VLOOKUP($E$2,'CNY-VND'!$A$4:$B$500,2,0)),0,VLOOKUP($E$2,'CNY-VND'!$A$4:$B$500,2,0))</f>
        <v>3483</v>
      </c>
      <c r="E15" s="398" t="s">
        <v>1000</v>
      </c>
      <c r="F15" s="398"/>
      <c r="G15" s="398"/>
      <c r="H15" s="398"/>
      <c r="I15" s="398"/>
    </row>
    <row r="16" spans="1:13" ht="15.75" customHeight="1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8" t="s">
        <v>1003</v>
      </c>
      <c r="F16" s="398"/>
      <c r="G16" s="398"/>
      <c r="H16" s="398"/>
      <c r="I16" s="398"/>
      <c r="L16" s="300"/>
    </row>
    <row r="17" spans="1:12" ht="15.75" customHeight="1">
      <c r="A17" s="182"/>
      <c r="B17" s="191"/>
      <c r="C17" s="182" t="s">
        <v>1020</v>
      </c>
      <c r="D17" s="353">
        <f>+IF(ISERROR(VLOOKUP($E$2,USD_CNY!$A$1:$B$2001,2,0)),0,VLOOKUP($E$2,USD_CNY!$A$1:$B$2001,2,0))</f>
        <v>6.7122799999999998</v>
      </c>
      <c r="E17" s="354" t="s">
        <v>1021</v>
      </c>
      <c r="F17" s="352"/>
      <c r="G17" s="352"/>
      <c r="H17" s="352"/>
      <c r="I17" s="352"/>
      <c r="L17" s="300"/>
    </row>
    <row r="18" spans="1:12" ht="18.75">
      <c r="A18" s="399" t="s">
        <v>17</v>
      </c>
      <c r="B18" s="399"/>
      <c r="C18" s="399"/>
      <c r="D18" s="399"/>
      <c r="E18" s="399"/>
      <c r="F18" s="399"/>
      <c r="G18" s="399"/>
      <c r="H18" s="399"/>
      <c r="I18" s="399"/>
    </row>
    <row r="19" spans="1:12" ht="15.75" customHeight="1">
      <c r="A19" s="393" t="s">
        <v>656</v>
      </c>
      <c r="B19" s="394"/>
      <c r="C19" s="393" t="s">
        <v>18</v>
      </c>
      <c r="D19" s="395"/>
      <c r="E19" s="395"/>
      <c r="F19" s="395"/>
      <c r="G19" s="395"/>
      <c r="H19" s="395"/>
      <c r="I19" s="395"/>
    </row>
    <row r="34" spans="1:12" ht="15" customHeight="1">
      <c r="A34" s="391" t="s">
        <v>657</v>
      </c>
      <c r="B34" s="391"/>
      <c r="C34" s="392" t="s">
        <v>4</v>
      </c>
      <c r="D34" s="392"/>
      <c r="E34" s="392"/>
      <c r="F34" s="392"/>
      <c r="G34" s="392"/>
      <c r="H34" s="392"/>
      <c r="I34" s="392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91" t="s">
        <v>705</v>
      </c>
      <c r="B49" s="391"/>
      <c r="C49" s="392" t="s">
        <v>706</v>
      </c>
      <c r="D49" s="392"/>
      <c r="E49" s="392"/>
      <c r="F49" s="392"/>
      <c r="G49" s="392"/>
      <c r="H49" s="392"/>
      <c r="I49" s="392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91" t="s">
        <v>721</v>
      </c>
      <c r="B67" s="391"/>
      <c r="C67" s="392" t="s">
        <v>722</v>
      </c>
      <c r="D67" s="392"/>
      <c r="E67" s="392"/>
      <c r="F67" s="392"/>
      <c r="G67" s="392"/>
      <c r="H67" s="392"/>
      <c r="I67" s="392"/>
    </row>
    <row r="82" spans="1:9">
      <c r="A82" s="391" t="s">
        <v>759</v>
      </c>
      <c r="B82" s="391"/>
      <c r="C82" s="392" t="s">
        <v>760</v>
      </c>
      <c r="D82" s="392"/>
      <c r="E82" s="392"/>
      <c r="F82" s="392"/>
      <c r="G82" s="392"/>
      <c r="H82" s="392"/>
      <c r="I82" s="392"/>
    </row>
    <row r="100" spans="1:9">
      <c r="A100" s="390" t="s">
        <v>1028</v>
      </c>
      <c r="B100" s="390"/>
      <c r="C100" s="390"/>
      <c r="D100" s="390"/>
      <c r="E100" s="390"/>
      <c r="F100" s="390"/>
      <c r="G100" s="390"/>
      <c r="H100" s="390"/>
      <c r="I100" s="390"/>
    </row>
    <row r="115" spans="1:9">
      <c r="A115" s="390" t="s">
        <v>1029</v>
      </c>
      <c r="B115" s="390"/>
      <c r="C115" s="390"/>
      <c r="D115" s="390"/>
      <c r="E115" s="390"/>
      <c r="F115" s="390"/>
      <c r="G115" s="390"/>
      <c r="H115" s="390"/>
      <c r="I115" s="390"/>
    </row>
    <row r="128" spans="1:9">
      <c r="A128" s="390" t="s">
        <v>1005</v>
      </c>
      <c r="B128" s="390"/>
      <c r="C128" s="390"/>
      <c r="D128" s="390"/>
      <c r="E128" s="390"/>
      <c r="F128" s="390"/>
      <c r="G128" s="390"/>
      <c r="H128" s="390"/>
      <c r="I128" s="390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9"/>
  <sheetViews>
    <sheetView workbookViewId="0">
      <pane ySplit="4" topLeftCell="A1269" activePane="bottomLeft" state="frozen"/>
      <selection pane="bottomLeft" activeCell="I1281" sqref="I1281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400" t="s">
        <v>749</v>
      </c>
      <c r="B1" s="400"/>
      <c r="C1" s="400"/>
      <c r="D1" s="400"/>
      <c r="E1" s="400"/>
      <c r="F1" s="400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401" t="s">
        <v>750</v>
      </c>
      <c r="C3" s="402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6444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78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78" si="54">+C1243-C1242</f>
        <v>230</v>
      </c>
    </row>
    <row r="1244" spans="1:7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>
      <c r="A1253" s="225">
        <v>43521</v>
      </c>
      <c r="B1253" s="47">
        <f t="shared" ref="B1253:B1278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>
      <c r="A1260" s="225">
        <v>43530</v>
      </c>
      <c r="B1260" s="47">
        <f t="shared" si="55"/>
        <v>7424.2521108605051</v>
      </c>
      <c r="C1260" s="267">
        <v>49935</v>
      </c>
      <c r="D1260" s="47">
        <f t="shared" si="34"/>
        <v>6345.5146246670984</v>
      </c>
      <c r="E1260" s="267">
        <v>6553.5</v>
      </c>
      <c r="F1260" s="170">
        <f>USD_CNY!B1046</f>
        <v>6.72593</v>
      </c>
      <c r="G1260" s="162">
        <f t="shared" si="54"/>
        <v>-315</v>
      </c>
    </row>
    <row r="1261" spans="1:7">
      <c r="A1261" s="225">
        <v>43531</v>
      </c>
      <c r="B1261" s="47">
        <f t="shared" si="55"/>
        <v>7274.9155430566561</v>
      </c>
      <c r="C1261" s="267">
        <v>48840</v>
      </c>
      <c r="D1261" s="47">
        <f t="shared" si="34"/>
        <v>6217.876532527057</v>
      </c>
      <c r="E1261" s="267">
        <v>6505</v>
      </c>
      <c r="F1261" s="170">
        <f>USD_CNY!B1047</f>
        <v>6.7134799999999997</v>
      </c>
      <c r="G1261" s="162">
        <f t="shared" si="54"/>
        <v>-1095</v>
      </c>
    </row>
    <row r="1262" spans="1:7">
      <c r="A1262" s="225">
        <v>43532</v>
      </c>
      <c r="B1262" s="47">
        <f t="shared" si="55"/>
        <v>7379.6845470861608</v>
      </c>
      <c r="C1262" s="267">
        <v>49670</v>
      </c>
      <c r="D1262" s="47">
        <f t="shared" si="34"/>
        <v>6307.4226898172319</v>
      </c>
      <c r="E1262" s="267">
        <v>6458</v>
      </c>
      <c r="F1262" s="170">
        <f>USD_CNY!B1048</f>
        <v>6.7306400000000002</v>
      </c>
      <c r="G1262" s="162">
        <f t="shared" si="54"/>
        <v>830</v>
      </c>
    </row>
    <row r="1263" spans="1:7">
      <c r="A1263" s="225">
        <v>43535</v>
      </c>
      <c r="B1263" s="47">
        <f t="shared" si="55"/>
        <v>7361.0228197648512</v>
      </c>
      <c r="C1263" s="267">
        <v>49560</v>
      </c>
      <c r="D1263" s="47">
        <f t="shared" si="34"/>
        <v>6291.4724955255142</v>
      </c>
      <c r="E1263" s="267">
        <v>6398.5</v>
      </c>
      <c r="F1263" s="170">
        <f>USD_CNY!B1049</f>
        <v>6.7327599999999999</v>
      </c>
      <c r="G1263" s="162">
        <f t="shared" si="54"/>
        <v>-110</v>
      </c>
    </row>
    <row r="1264" spans="1:7">
      <c r="A1264" s="225">
        <v>43536</v>
      </c>
      <c r="B1264" s="47">
        <f t="shared" si="55"/>
        <v>7414.790575526501</v>
      </c>
      <c r="C1264" s="267">
        <v>49805</v>
      </c>
      <c r="D1264" s="47">
        <f t="shared" si="34"/>
        <v>6337.4278423303431</v>
      </c>
      <c r="E1264" s="267">
        <v>6435</v>
      </c>
      <c r="F1264" s="170">
        <f>USD_CNY!B1050</f>
        <v>6.7169800000000004</v>
      </c>
      <c r="G1264" s="162">
        <f t="shared" si="54"/>
        <v>245</v>
      </c>
    </row>
    <row r="1265" spans="1:7">
      <c r="A1265" s="225">
        <v>43537</v>
      </c>
      <c r="B1265" s="47">
        <f t="shared" si="55"/>
        <v>7436.8264378137455</v>
      </c>
      <c r="C1265" s="267">
        <v>49940</v>
      </c>
      <c r="D1265" s="47">
        <f t="shared" si="34"/>
        <v>6356.2619126613217</v>
      </c>
      <c r="E1265" s="267">
        <v>6510</v>
      </c>
      <c r="F1265" s="170">
        <f>USD_CNY!B1051</f>
        <v>6.71523</v>
      </c>
      <c r="G1265" s="162">
        <f t="shared" si="54"/>
        <v>135</v>
      </c>
    </row>
    <row r="1266" spans="1:7">
      <c r="A1266" s="225">
        <v>43538</v>
      </c>
      <c r="B1266" s="47">
        <f t="shared" si="55"/>
        <v>7418.1302618312557</v>
      </c>
      <c r="C1266" s="267">
        <v>49810</v>
      </c>
      <c r="D1266" s="47">
        <f t="shared" si="34"/>
        <v>6340.2822750694495</v>
      </c>
      <c r="E1266" s="267">
        <v>6529</v>
      </c>
      <c r="F1266" s="170">
        <f>USD_CNY!B1052</f>
        <v>6.7146299999999997</v>
      </c>
      <c r="G1266" s="162">
        <f t="shared" si="54"/>
        <v>-130</v>
      </c>
    </row>
    <row r="1267" spans="1:7">
      <c r="A1267" s="225">
        <v>43539</v>
      </c>
      <c r="B1267" s="47">
        <f t="shared" si="55"/>
        <v>7369.1255205234975</v>
      </c>
      <c r="C1267" s="267">
        <v>49550</v>
      </c>
      <c r="D1267" s="47">
        <f t="shared" si="34"/>
        <v>6298.3978807893145</v>
      </c>
      <c r="E1267" s="267">
        <v>6409</v>
      </c>
      <c r="F1267" s="170">
        <f>USD_CNY!B1053</f>
        <v>6.7240000000000002</v>
      </c>
      <c r="G1267" s="162">
        <f t="shared" si="54"/>
        <v>-260</v>
      </c>
    </row>
    <row r="1268" spans="1:7">
      <c r="A1268" s="225">
        <v>43542</v>
      </c>
      <c r="B1268" s="47">
        <f t="shared" si="55"/>
        <v>7463.7761045941706</v>
      </c>
      <c r="C1268" s="267">
        <v>50100</v>
      </c>
      <c r="D1268" s="47">
        <f t="shared" si="34"/>
        <v>6379.2958158924539</v>
      </c>
      <c r="E1268" s="267">
        <v>6410</v>
      </c>
      <c r="F1268" s="170">
        <f>USD_CNY!B1054</f>
        <v>6.7124199999999998</v>
      </c>
      <c r="G1268" s="162">
        <f t="shared" si="54"/>
        <v>550</v>
      </c>
    </row>
    <row r="1269" spans="1:7">
      <c r="A1269" s="225">
        <v>43543</v>
      </c>
      <c r="B1269" s="47">
        <f t="shared" si="55"/>
        <v>7450.2892290104292</v>
      </c>
      <c r="C1269" s="267">
        <v>50050</v>
      </c>
      <c r="D1269" s="47">
        <f t="shared" si="34"/>
        <v>6367.7685718037856</v>
      </c>
      <c r="E1269" s="267">
        <v>6492</v>
      </c>
      <c r="F1269" s="170">
        <f>USD_CNY!B1055</f>
        <v>6.7178599999999999</v>
      </c>
      <c r="G1269" s="162">
        <f t="shared" si="54"/>
        <v>-50</v>
      </c>
    </row>
    <row r="1270" spans="1:7">
      <c r="A1270" s="225">
        <v>43549</v>
      </c>
      <c r="B1270" s="47">
        <f t="shared" si="55"/>
        <v>7346.2862178609284</v>
      </c>
      <c r="C1270" s="267">
        <v>49350</v>
      </c>
      <c r="D1270" s="47">
        <f t="shared" si="34"/>
        <v>6278.8771092828456</v>
      </c>
      <c r="E1270" s="267">
        <v>6375</v>
      </c>
      <c r="F1270" s="170">
        <f>USD_CNY!B1056</f>
        <v>6.7176799999999997</v>
      </c>
      <c r="G1270" s="162">
        <f t="shared" si="54"/>
        <v>-700</v>
      </c>
    </row>
    <row r="1271" spans="1:7">
      <c r="A1271" s="225">
        <v>43550</v>
      </c>
      <c r="B1271" s="47">
        <f t="shared" si="55"/>
        <v>7329.2704545488405</v>
      </c>
      <c r="C1271" s="267">
        <v>49200</v>
      </c>
      <c r="D1271" s="47">
        <f t="shared" si="34"/>
        <v>6264.333721836616</v>
      </c>
      <c r="E1271" s="267">
        <v>6328</v>
      </c>
      <c r="F1271" s="170">
        <f>USD_CNY!B1057</f>
        <v>6.7128100000000002</v>
      </c>
      <c r="G1271" s="162">
        <f t="shared" si="54"/>
        <v>-150</v>
      </c>
    </row>
    <row r="1272" spans="1:7">
      <c r="A1272" s="225">
        <v>43551</v>
      </c>
      <c r="B1272" s="47">
        <f t="shared" si="55"/>
        <v>7338.4288861026453</v>
      </c>
      <c r="C1272" s="267">
        <v>49340</v>
      </c>
      <c r="D1272" s="47">
        <f t="shared" si="34"/>
        <v>6272.1614411133723</v>
      </c>
      <c r="E1272" s="267">
        <v>6361</v>
      </c>
      <c r="F1272" s="170">
        <f>USD_CNY!B1058</f>
        <v>6.7235100000000001</v>
      </c>
      <c r="G1272" s="162">
        <f t="shared" si="54"/>
        <v>140</v>
      </c>
    </row>
    <row r="1273" spans="1:7">
      <c r="A1273" s="225">
        <v>43552</v>
      </c>
      <c r="B1273" s="47">
        <f t="shared" si="55"/>
        <v>7329.1388929705272</v>
      </c>
      <c r="C1273" s="267">
        <v>49380</v>
      </c>
      <c r="D1273" s="47">
        <f t="shared" si="34"/>
        <v>6264.2212760431858</v>
      </c>
      <c r="E1273" s="267">
        <v>6338.5</v>
      </c>
      <c r="F1273" s="170">
        <f>USD_CNY!B1059</f>
        <v>6.7374900000000002</v>
      </c>
      <c r="G1273" s="162">
        <f t="shared" si="54"/>
        <v>40</v>
      </c>
    </row>
    <row r="1274" spans="1:7">
      <c r="A1274" s="225">
        <v>43553</v>
      </c>
      <c r="B1274" s="47">
        <f t="shared" si="55"/>
        <v>7390.2306096476186</v>
      </c>
      <c r="C1274" s="267">
        <v>49765</v>
      </c>
      <c r="D1274" s="47">
        <f t="shared" si="34"/>
        <v>6316.4364185022387</v>
      </c>
      <c r="E1274" s="267">
        <v>6385</v>
      </c>
      <c r="F1274" s="170">
        <f>USD_CNY!B1060</f>
        <v>6.7338899999999997</v>
      </c>
      <c r="G1274" s="162">
        <f t="shared" si="54"/>
        <v>385</v>
      </c>
    </row>
    <row r="1275" spans="1:7">
      <c r="A1275" s="225">
        <v>43556</v>
      </c>
      <c r="B1275" s="47">
        <f t="shared" si="55"/>
        <v>7341.4106241018881</v>
      </c>
      <c r="C1275" s="267">
        <v>49250</v>
      </c>
      <c r="D1275" s="47">
        <f t="shared" si="34"/>
        <v>6274.7099351298193</v>
      </c>
      <c r="E1275" s="267">
        <v>6485</v>
      </c>
      <c r="F1275" s="170">
        <f>USD_CNY!B1061</f>
        <v>6.70852</v>
      </c>
      <c r="G1275" s="162">
        <f t="shared" si="54"/>
        <v>-515</v>
      </c>
    </row>
    <row r="1276" spans="1:7">
      <c r="A1276" s="225">
        <v>43557</v>
      </c>
      <c r="B1276" s="47">
        <f t="shared" si="55"/>
        <v>7310.8960011659356</v>
      </c>
      <c r="C1276" s="267">
        <v>49160</v>
      </c>
      <c r="D1276" s="47">
        <f t="shared" si="34"/>
        <v>6248.6290608255867</v>
      </c>
      <c r="E1276" s="267">
        <v>6498</v>
      </c>
      <c r="F1276" s="170">
        <f>USD_CNY!B1062</f>
        <v>6.7242100000000002</v>
      </c>
      <c r="G1276" s="162">
        <f t="shared" si="54"/>
        <v>-90</v>
      </c>
    </row>
    <row r="1277" spans="1:7">
      <c r="A1277" s="225">
        <v>43559</v>
      </c>
      <c r="B1277" s="47">
        <f t="shared" si="55"/>
        <v>7370.7550819964881</v>
      </c>
      <c r="C1277" s="267">
        <v>49530</v>
      </c>
      <c r="D1277" s="47">
        <f t="shared" si="34"/>
        <v>6299.7906683730671</v>
      </c>
      <c r="E1277" s="267">
        <v>6483</v>
      </c>
      <c r="F1277" s="170">
        <f>USD_CNY!B1063</f>
        <v>6.7198000000000002</v>
      </c>
      <c r="G1277" s="162">
        <f t="shared" si="54"/>
        <v>370</v>
      </c>
    </row>
    <row r="1278" spans="1:7">
      <c r="A1278" s="225">
        <v>43560</v>
      </c>
      <c r="B1278" s="47">
        <f t="shared" si="55"/>
        <v>7379.0127944603028</v>
      </c>
      <c r="C1278" s="267">
        <v>49530</v>
      </c>
      <c r="D1278" s="47">
        <f t="shared" si="34"/>
        <v>6306.8485422737631</v>
      </c>
      <c r="E1278" s="267">
        <v>6444</v>
      </c>
      <c r="F1278" s="170">
        <f>USD_CNY!B1064</f>
        <v>6.7122799999999998</v>
      </c>
      <c r="G1278" s="162">
        <f t="shared" si="54"/>
        <v>0</v>
      </c>
    </row>
    <row r="1279" spans="1:7">
      <c r="A1279" s="46"/>
      <c r="B1279" s="47"/>
      <c r="C1279" s="267"/>
      <c r="D1279" s="47"/>
      <c r="E1279" s="267"/>
      <c r="F1279" s="47"/>
    </row>
    <row r="1280" spans="1:7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4"/>
  <sheetViews>
    <sheetView showZeros="0" workbookViewId="0">
      <pane ySplit="4" topLeftCell="A1268" activePane="bottomLeft" state="frozen"/>
      <selection pane="bottomLeft" activeCell="J1280" sqref="J1280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403" t="s">
        <v>749</v>
      </c>
      <c r="B1" s="403"/>
      <c r="C1" s="403"/>
      <c r="D1" s="403"/>
      <c r="E1" s="403"/>
      <c r="F1" s="403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401" t="s">
        <v>659</v>
      </c>
      <c r="C3" s="402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>
      <c r="A1247" s="225">
        <v>43511</v>
      </c>
      <c r="B1247" s="47">
        <f t="shared" ref="B1247:B1276" si="50">+IF(F1247=0,"",C1247/F1247)</f>
        <v>2475.7618493941013</v>
      </c>
      <c r="C1247" s="383">
        <v>16800</v>
      </c>
      <c r="D1247" s="47">
        <f t="shared" ref="D1247:D1276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76" si="52">+C1249-C1248</f>
        <v>-75</v>
      </c>
    </row>
    <row r="1251" spans="1:7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>
      <c r="A1258" s="225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>
      <c r="A1259" s="225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>
      <c r="A1260" s="225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>
      <c r="A1261" s="225">
        <v>43535</v>
      </c>
      <c r="B1261" s="47">
        <f t="shared" si="50"/>
        <v>2591.8048467493272</v>
      </c>
      <c r="C1261" s="47">
        <v>17450</v>
      </c>
      <c r="D1261" s="47">
        <f t="shared" si="51"/>
        <v>2215.2178177344676</v>
      </c>
      <c r="E1261" s="47">
        <v>2072</v>
      </c>
      <c r="F1261" s="170">
        <f>USD_CNY!B1049</f>
        <v>6.7327599999999999</v>
      </c>
      <c r="G1261" s="162">
        <f t="shared" si="52"/>
        <v>0</v>
      </c>
    </row>
    <row r="1262" spans="1:7">
      <c r="A1262" s="225">
        <v>43536</v>
      </c>
      <c r="B1262" s="47">
        <f t="shared" si="50"/>
        <v>2590.4498747949224</v>
      </c>
      <c r="C1262" s="47">
        <v>17400</v>
      </c>
      <c r="D1262" s="47">
        <f t="shared" si="51"/>
        <v>2214.0597220469422</v>
      </c>
      <c r="E1262" s="47">
        <v>2081</v>
      </c>
      <c r="F1262" s="170">
        <f>USD_CNY!B1050</f>
        <v>6.7169800000000004</v>
      </c>
      <c r="G1262" s="162">
        <f t="shared" si="52"/>
        <v>-75</v>
      </c>
    </row>
    <row r="1263" spans="1:7">
      <c r="A1263" s="225">
        <v>43537</v>
      </c>
      <c r="B1263" s="47">
        <f t="shared" si="50"/>
        <v>2598.5707116509784</v>
      </c>
      <c r="C1263" s="47">
        <v>17450</v>
      </c>
      <c r="D1263" s="47">
        <f t="shared" si="51"/>
        <v>2221.0006082486998</v>
      </c>
      <c r="E1263" s="47">
        <v>2070</v>
      </c>
      <c r="F1263" s="170">
        <f>USD_CNY!B1051</f>
        <v>6.71523</v>
      </c>
      <c r="G1263" s="162">
        <f t="shared" si="52"/>
        <v>-50</v>
      </c>
    </row>
    <row r="1264" spans="1:7">
      <c r="A1264" s="225">
        <v>43538</v>
      </c>
      <c r="B1264" s="47">
        <f t="shared" si="50"/>
        <v>2598.8029124464047</v>
      </c>
      <c r="C1264" s="47">
        <v>17450</v>
      </c>
      <c r="D1264" s="47">
        <f t="shared" si="51"/>
        <v>2221.1990704670125</v>
      </c>
      <c r="E1264" s="47">
        <v>2105.5</v>
      </c>
      <c r="F1264" s="170">
        <f>USD_CNY!B1052</f>
        <v>6.7146299999999997</v>
      </c>
      <c r="G1264" s="162">
        <f t="shared" si="52"/>
        <v>50</v>
      </c>
    </row>
    <row r="1265" spans="1:7">
      <c r="A1265" s="225">
        <v>43539</v>
      </c>
      <c r="B1265" s="47">
        <f t="shared" si="50"/>
        <v>2591.4634146341464</v>
      </c>
      <c r="C1265" s="47">
        <v>17425</v>
      </c>
      <c r="D1265" s="47">
        <f t="shared" si="51"/>
        <v>2214.9259954138006</v>
      </c>
      <c r="E1265" s="47">
        <v>2111</v>
      </c>
      <c r="F1265" s="170">
        <f>USD_CNY!B1053</f>
        <v>6.7240000000000002</v>
      </c>
      <c r="G1265" s="162">
        <f t="shared" si="52"/>
        <v>0</v>
      </c>
    </row>
    <row r="1266" spans="1:7">
      <c r="A1266" s="225">
        <v>43542</v>
      </c>
      <c r="B1266" s="47">
        <f t="shared" si="50"/>
        <v>2581.0363475467866</v>
      </c>
      <c r="C1266" s="47">
        <v>17325</v>
      </c>
      <c r="D1266" s="47">
        <f t="shared" si="51"/>
        <v>2206.0139722622107</v>
      </c>
      <c r="E1266" s="47">
        <v>2053.5</v>
      </c>
      <c r="F1266" s="170">
        <f>USD_CNY!B1054</f>
        <v>6.7124199999999998</v>
      </c>
      <c r="G1266" s="162">
        <f t="shared" si="52"/>
        <v>-25</v>
      </c>
    </row>
    <row r="1267" spans="1:7">
      <c r="A1267" s="225">
        <v>43543</v>
      </c>
      <c r="B1267" s="47">
        <f t="shared" si="50"/>
        <v>2552.896309241336</v>
      </c>
      <c r="C1267" s="47">
        <v>17150</v>
      </c>
      <c r="D1267" s="47">
        <f t="shared" si="51"/>
        <v>2181.9626574712274</v>
      </c>
      <c r="E1267" s="47">
        <v>2028</v>
      </c>
      <c r="F1267" s="170">
        <f>USD_CNY!B1055</f>
        <v>6.7178599999999999</v>
      </c>
      <c r="G1267" s="162">
        <f t="shared" si="52"/>
        <v>-100</v>
      </c>
    </row>
    <row r="1268" spans="1:7">
      <c r="A1268" s="225">
        <v>43549</v>
      </c>
      <c r="B1268" s="47">
        <f t="shared" si="50"/>
        <v>2552.964714008408</v>
      </c>
      <c r="C1268" s="47">
        <v>17150</v>
      </c>
      <c r="D1268" s="47">
        <f t="shared" si="51"/>
        <v>2182.0211230841096</v>
      </c>
      <c r="E1268" s="47">
        <v>2020</v>
      </c>
      <c r="F1268" s="170">
        <f>USD_CNY!B1056</f>
        <v>6.7176799999999997</v>
      </c>
      <c r="G1268" s="162">
        <f t="shared" si="52"/>
        <v>-175</v>
      </c>
    </row>
    <row r="1269" spans="1:7">
      <c r="A1269" s="225">
        <v>43550</v>
      </c>
      <c r="B1269" s="47">
        <f t="shared" si="50"/>
        <v>2554.8168352746466</v>
      </c>
      <c r="C1269" s="47">
        <v>17150</v>
      </c>
      <c r="D1269" s="47">
        <f t="shared" si="51"/>
        <v>2183.6041327133735</v>
      </c>
      <c r="E1269" s="47">
        <v>2007.5</v>
      </c>
      <c r="F1269" s="170">
        <f>USD_CNY!B1057</f>
        <v>6.7128100000000002</v>
      </c>
      <c r="G1269" s="162">
        <f t="shared" si="52"/>
        <v>0</v>
      </c>
    </row>
    <row r="1270" spans="1:7">
      <c r="A1270" s="225">
        <v>43551</v>
      </c>
      <c r="B1270" s="47">
        <f t="shared" si="50"/>
        <v>2547.0327254663116</v>
      </c>
      <c r="C1270" s="47">
        <v>17125</v>
      </c>
      <c r="D1270" s="47">
        <f t="shared" si="51"/>
        <v>2176.9510474071039</v>
      </c>
      <c r="E1270" s="47">
        <v>1982</v>
      </c>
      <c r="F1270" s="170">
        <f>USD_CNY!B1058</f>
        <v>6.7235100000000001</v>
      </c>
      <c r="G1270" s="162">
        <f t="shared" si="52"/>
        <v>0</v>
      </c>
    </row>
    <row r="1271" spans="1:7">
      <c r="A1271" s="225">
        <v>43552</v>
      </c>
      <c r="B1271" s="47">
        <f t="shared" si="50"/>
        <v>2530.6160009142868</v>
      </c>
      <c r="C1271" s="47">
        <v>17050</v>
      </c>
      <c r="D1271" s="47">
        <f t="shared" si="51"/>
        <v>2162.9196589010999</v>
      </c>
      <c r="E1271" s="47">
        <v>1978</v>
      </c>
      <c r="F1271" s="170">
        <f>USD_CNY!B1059</f>
        <v>6.7374900000000002</v>
      </c>
      <c r="G1271" s="162">
        <f t="shared" si="52"/>
        <v>-25</v>
      </c>
    </row>
    <row r="1272" spans="1:7">
      <c r="A1272" s="225">
        <v>43553</v>
      </c>
      <c r="B1272" s="47">
        <f t="shared" si="50"/>
        <v>2520.8311986088279</v>
      </c>
      <c r="C1272" s="47">
        <v>16975</v>
      </c>
      <c r="D1272" s="47">
        <f t="shared" si="51"/>
        <v>2154.5565800075456</v>
      </c>
      <c r="E1272" s="47">
        <v>2010</v>
      </c>
      <c r="F1272" s="170">
        <f>USD_CNY!B1060</f>
        <v>6.7338899999999997</v>
      </c>
      <c r="G1272" s="162">
        <f t="shared" si="52"/>
        <v>-75</v>
      </c>
    </row>
    <row r="1273" spans="1:7">
      <c r="A1273" s="225">
        <v>43556</v>
      </c>
      <c r="B1273" s="47">
        <f t="shared" si="50"/>
        <v>2537.8175812250688</v>
      </c>
      <c r="C1273" s="47">
        <v>17025</v>
      </c>
      <c r="D1273" s="47">
        <f t="shared" si="51"/>
        <v>2169.0748557479224</v>
      </c>
      <c r="E1273" s="47">
        <v>2022</v>
      </c>
      <c r="F1273" s="170">
        <f>USD_CNY!B1061</f>
        <v>6.70852</v>
      </c>
      <c r="G1273" s="162">
        <f t="shared" si="52"/>
        <v>-75</v>
      </c>
    </row>
    <row r="1274" spans="1:7">
      <c r="A1274" s="225">
        <v>43557</v>
      </c>
      <c r="B1274" s="47">
        <f t="shared" si="50"/>
        <v>2520.7422135834545</v>
      </c>
      <c r="C1274" s="47">
        <v>16950</v>
      </c>
      <c r="D1274" s="47">
        <f t="shared" si="51"/>
        <v>2154.4805244303029</v>
      </c>
      <c r="E1274" s="47">
        <v>2022</v>
      </c>
      <c r="F1274" s="170">
        <f>USD_CNY!B1062</f>
        <v>6.7242100000000002</v>
      </c>
      <c r="G1274" s="162">
        <f t="shared" si="52"/>
        <v>50</v>
      </c>
    </row>
    <row r="1275" spans="1:7">
      <c r="A1275" s="225">
        <v>43559</v>
      </c>
      <c r="B1275" s="47">
        <f t="shared" si="50"/>
        <v>2518.6761510759247</v>
      </c>
      <c r="C1275" s="47">
        <v>16925</v>
      </c>
      <c r="D1275" s="47">
        <f t="shared" si="51"/>
        <v>2152.7146590392522</v>
      </c>
      <c r="E1275" s="47">
        <v>1985</v>
      </c>
      <c r="F1275" s="170">
        <f>USD_CNY!B1063</f>
        <v>6.7198000000000002</v>
      </c>
      <c r="G1275" s="162">
        <f t="shared" si="52"/>
        <v>-75</v>
      </c>
    </row>
    <row r="1276" spans="1:7">
      <c r="A1276" s="225">
        <v>43560</v>
      </c>
      <c r="B1276" s="47">
        <f t="shared" si="50"/>
        <v>2521.4979112909473</v>
      </c>
      <c r="C1276" s="47">
        <v>16925</v>
      </c>
      <c r="D1276" s="47">
        <f t="shared" si="51"/>
        <v>2155.1264199067928</v>
      </c>
      <c r="E1276" s="47">
        <v>1988</v>
      </c>
      <c r="F1276" s="170">
        <f>USD_CNY!B1064</f>
        <v>6.7122799999999998</v>
      </c>
      <c r="G1276" s="162">
        <f t="shared" si="52"/>
        <v>-25</v>
      </c>
    </row>
    <row r="1277" spans="1:7">
      <c r="A1277" s="201"/>
      <c r="B1277" s="47"/>
      <c r="C1277" s="47"/>
      <c r="D1277" s="47"/>
      <c r="E1277" s="47"/>
      <c r="F1277" s="62"/>
    </row>
    <row r="1278" spans="1:7">
      <c r="A1278" s="201"/>
      <c r="B1278" s="47"/>
      <c r="C1278" s="47"/>
      <c r="D1278" s="47"/>
      <c r="E1278" s="47"/>
      <c r="F1278" s="62"/>
    </row>
    <row r="1279" spans="1:7">
      <c r="A1279" s="201"/>
      <c r="B1279" s="47"/>
      <c r="C1279" s="47"/>
      <c r="D1279" s="47"/>
      <c r="E1279" s="47"/>
      <c r="F1279" s="62"/>
    </row>
    <row r="1280" spans="1:7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10"/>
      <c r="B1387" s="325"/>
      <c r="C1387" s="325"/>
      <c r="D1387" s="325"/>
      <c r="E1387" s="325"/>
      <c r="F1387" s="69"/>
    </row>
    <row r="1388" spans="1:6">
      <c r="F1388" s="70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2"/>
  <sheetViews>
    <sheetView zoomScale="85" zoomScaleNormal="85" workbookViewId="0">
      <pane ySplit="4" topLeftCell="A1266" activePane="bottomLeft" state="frozen"/>
      <selection pane="bottomLeft" activeCell="K1280" sqref="K1280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>
      <c r="A1" s="404" t="s">
        <v>749</v>
      </c>
      <c r="B1" s="404"/>
      <c r="C1" s="404"/>
      <c r="D1" s="404"/>
      <c r="E1" s="404"/>
      <c r="F1" s="404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405" t="s">
        <v>752</v>
      </c>
      <c r="C3" s="406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>
      <c r="A1204" s="225">
        <v>43430</v>
      </c>
      <c r="B1204" s="20">
        <f t="shared" ref="B1204:B1277" si="40">+IF(F1204=0,"",C1204/F1204)</f>
        <v>502.68342758347438</v>
      </c>
      <c r="C1204" s="257">
        <v>3489</v>
      </c>
      <c r="D1204" s="20">
        <f t="shared" ref="D1204:D1277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77" si="52">+C1240-C1239</f>
        <v>75</v>
      </c>
    </row>
    <row r="1241" spans="1:7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>
      <c r="A1259" s="225">
        <v>43530</v>
      </c>
      <c r="B1259" s="20">
        <f t="shared" si="40"/>
        <v>531.37633011345645</v>
      </c>
      <c r="C1259" s="257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4">
        <f t="shared" si="52"/>
        <v>20</v>
      </c>
    </row>
    <row r="1260" spans="1:7">
      <c r="A1260" s="225">
        <v>43531</v>
      </c>
      <c r="B1260" s="20">
        <f t="shared" si="40"/>
        <v>535.63874473447459</v>
      </c>
      <c r="C1260" s="257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4">
        <f t="shared" si="52"/>
        <v>22</v>
      </c>
    </row>
    <row r="1261" spans="1:7">
      <c r="A1261" s="225">
        <v>43532</v>
      </c>
      <c r="B1261" s="20">
        <f t="shared" si="40"/>
        <v>533.53024378068062</v>
      </c>
      <c r="C1261" s="257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4">
        <f t="shared" si="52"/>
        <v>-5</v>
      </c>
    </row>
    <row r="1262" spans="1:7">
      <c r="A1262" s="225">
        <v>43535</v>
      </c>
      <c r="B1262" s="20">
        <f t="shared" si="40"/>
        <v>538.26365413292615</v>
      </c>
      <c r="C1262" s="257">
        <v>3624</v>
      </c>
      <c r="D1262" s="20">
        <f t="shared" si="41"/>
        <v>460.05440524181722</v>
      </c>
      <c r="E1262" s="20">
        <v>492.065</v>
      </c>
      <c r="F1262" s="170">
        <f>USD_CNY!B1049</f>
        <v>6.7327599999999999</v>
      </c>
      <c r="G1262" s="184">
        <f t="shared" si="52"/>
        <v>33</v>
      </c>
    </row>
    <row r="1263" spans="1:7">
      <c r="A1263" s="225">
        <v>43536</v>
      </c>
      <c r="B1263" s="20">
        <f t="shared" si="40"/>
        <v>539.82593367852814</v>
      </c>
      <c r="C1263" s="257">
        <v>3626</v>
      </c>
      <c r="D1263" s="20">
        <f t="shared" si="41"/>
        <v>461.38968690472495</v>
      </c>
      <c r="E1263" s="20">
        <v>493.83499999999998</v>
      </c>
      <c r="F1263" s="170">
        <f>USD_CNY!B1050</f>
        <v>6.7169800000000004</v>
      </c>
      <c r="G1263" s="184">
        <f t="shared" si="52"/>
        <v>2</v>
      </c>
    </row>
    <row r="1264" spans="1:7">
      <c r="A1264" s="225">
        <v>43537</v>
      </c>
      <c r="B1264" s="20">
        <f t="shared" si="40"/>
        <v>542.2003416115308</v>
      </c>
      <c r="C1264" s="257">
        <v>3641</v>
      </c>
      <c r="D1264" s="20">
        <f t="shared" si="41"/>
        <v>463.41909539447079</v>
      </c>
      <c r="E1264" s="20">
        <v>497.05500000000001</v>
      </c>
      <c r="F1264" s="170">
        <f>USD_CNY!B1051</f>
        <v>6.71523</v>
      </c>
      <c r="G1264" s="184">
        <f t="shared" si="52"/>
        <v>15</v>
      </c>
    </row>
    <row r="1265" spans="1:7">
      <c r="A1265" s="225">
        <v>43538</v>
      </c>
      <c r="B1265" s="20">
        <f t="shared" si="40"/>
        <v>537.48307799536235</v>
      </c>
      <c r="C1265" s="257">
        <v>3609</v>
      </c>
      <c r="D1265" s="20">
        <f t="shared" si="41"/>
        <v>459.3872461498824</v>
      </c>
      <c r="E1265" s="20">
        <v>495.92500000000001</v>
      </c>
      <c r="F1265" s="170">
        <f>USD_CNY!B1052</f>
        <v>6.7146299999999997</v>
      </c>
      <c r="G1265" s="184">
        <f t="shared" si="52"/>
        <v>-32</v>
      </c>
    </row>
    <row r="1266" spans="1:7">
      <c r="A1266" s="225">
        <v>43539</v>
      </c>
      <c r="B1266" s="20">
        <f t="shared" si="40"/>
        <v>532.2724568709101</v>
      </c>
      <c r="C1266" s="257">
        <v>3579</v>
      </c>
      <c r="D1266" s="20">
        <f t="shared" si="41"/>
        <v>454.9337238212907</v>
      </c>
      <c r="E1266" s="20">
        <v>489.98</v>
      </c>
      <c r="F1266" s="170">
        <f>USD_CNY!B1053</f>
        <v>6.7240000000000002</v>
      </c>
      <c r="G1266" s="184">
        <f t="shared" si="52"/>
        <v>-30</v>
      </c>
    </row>
    <row r="1267" spans="1:7">
      <c r="A1267" s="225">
        <v>43542</v>
      </c>
      <c r="B1267" s="20">
        <f t="shared" si="40"/>
        <v>533.48866727648146</v>
      </c>
      <c r="C1267" s="257">
        <v>3581</v>
      </c>
      <c r="D1267" s="20">
        <f t="shared" si="41"/>
        <v>455.97321989442861</v>
      </c>
      <c r="E1267" s="20">
        <v>491.10500000000002</v>
      </c>
      <c r="F1267" s="170">
        <f>USD_CNY!B1054</f>
        <v>6.7124199999999998</v>
      </c>
      <c r="G1267" s="184">
        <f t="shared" si="52"/>
        <v>2</v>
      </c>
    </row>
    <row r="1268" spans="1:7">
      <c r="A1268" s="225">
        <v>43543</v>
      </c>
      <c r="B1268" s="20">
        <f t="shared" si="40"/>
        <v>541.98807358295653</v>
      </c>
      <c r="C1268" s="257">
        <v>3641</v>
      </c>
      <c r="D1268" s="20">
        <f t="shared" si="41"/>
        <v>463.23766972902268</v>
      </c>
      <c r="E1268" s="20">
        <v>494.15499999999997</v>
      </c>
      <c r="F1268" s="170">
        <f>USD_CNY!B1055</f>
        <v>6.7178599999999999</v>
      </c>
      <c r="G1268" s="184">
        <f t="shared" si="52"/>
        <v>60</v>
      </c>
    </row>
    <row r="1269" spans="1:7">
      <c r="A1269" s="225">
        <v>43549</v>
      </c>
      <c r="B1269" s="20">
        <f t="shared" si="40"/>
        <v>548.70133736647176</v>
      </c>
      <c r="C1269" s="257">
        <v>3686</v>
      </c>
      <c r="D1269" s="20">
        <f t="shared" si="41"/>
        <v>468.97550202262545</v>
      </c>
      <c r="E1269" s="20">
        <v>496.08499999999998</v>
      </c>
      <c r="F1269" s="170">
        <f>USD_CNY!B1056</f>
        <v>6.7176799999999997</v>
      </c>
      <c r="G1269" s="184">
        <f t="shared" si="52"/>
        <v>45</v>
      </c>
    </row>
    <row r="1270" spans="1:7">
      <c r="A1270" s="225">
        <v>43550</v>
      </c>
      <c r="B1270" s="20">
        <f t="shared" si="40"/>
        <v>549.54631517948519</v>
      </c>
      <c r="C1270" s="257">
        <v>3689</v>
      </c>
      <c r="D1270" s="20">
        <f t="shared" si="41"/>
        <v>469.69770528161132</v>
      </c>
      <c r="E1270" s="20">
        <v>499.78500000000003</v>
      </c>
      <c r="F1270" s="170">
        <f>USD_CNY!B1057</f>
        <v>6.7128100000000002</v>
      </c>
      <c r="G1270" s="184">
        <f t="shared" si="52"/>
        <v>3</v>
      </c>
    </row>
    <row r="1271" spans="1:7">
      <c r="A1271" s="225">
        <v>43551</v>
      </c>
      <c r="B1271" s="20">
        <f t="shared" si="40"/>
        <v>547.48189561702145</v>
      </c>
      <c r="C1271" s="257">
        <v>3681</v>
      </c>
      <c r="D1271" s="20">
        <f t="shared" si="41"/>
        <v>467.93324411711239</v>
      </c>
      <c r="E1271" s="20">
        <v>496.89</v>
      </c>
      <c r="F1271" s="170">
        <f>USD_CNY!B1058</f>
        <v>6.7235100000000001</v>
      </c>
      <c r="G1271" s="184">
        <f t="shared" si="52"/>
        <v>-8</v>
      </c>
    </row>
    <row r="1272" spans="1:7">
      <c r="A1272" s="225">
        <v>43552</v>
      </c>
      <c r="B1272" s="20">
        <f t="shared" si="40"/>
        <v>540.11211890481468</v>
      </c>
      <c r="C1272" s="257">
        <v>3639</v>
      </c>
      <c r="D1272" s="20">
        <f t="shared" si="41"/>
        <v>461.63428966223478</v>
      </c>
      <c r="E1272" s="20">
        <v>491.42500000000001</v>
      </c>
      <c r="F1272" s="170">
        <f>USD_CNY!B1059</f>
        <v>6.7374900000000002</v>
      </c>
      <c r="G1272" s="184">
        <f t="shared" si="52"/>
        <v>-42</v>
      </c>
    </row>
    <row r="1273" spans="1:7">
      <c r="A1273" s="225">
        <v>43553</v>
      </c>
      <c r="B1273" s="20">
        <f t="shared" si="40"/>
        <v>533.27274428302212</v>
      </c>
      <c r="C1273" s="257">
        <v>3591</v>
      </c>
      <c r="D1273" s="20">
        <f t="shared" si="41"/>
        <v>455.78867032736935</v>
      </c>
      <c r="E1273" s="20">
        <v>483.065</v>
      </c>
      <c r="F1273" s="170">
        <f>USD_CNY!B1060</f>
        <v>6.7338899999999997</v>
      </c>
      <c r="G1273" s="184">
        <f t="shared" si="52"/>
        <v>-48</v>
      </c>
    </row>
    <row r="1274" spans="1:7">
      <c r="A1274" s="225">
        <v>43556</v>
      </c>
      <c r="B1274" s="20">
        <f t="shared" si="40"/>
        <v>524.55683220740195</v>
      </c>
      <c r="C1274" s="257">
        <v>3519</v>
      </c>
      <c r="D1274" s="20">
        <f t="shared" si="41"/>
        <v>448.33917282683933</v>
      </c>
      <c r="E1274" s="20">
        <v>486.92500000000001</v>
      </c>
      <c r="F1274" s="170">
        <f>USD_CNY!B1061</f>
        <v>6.70852</v>
      </c>
      <c r="G1274" s="184">
        <f t="shared" si="52"/>
        <v>-72</v>
      </c>
    </row>
    <row r="1275" spans="1:7">
      <c r="A1275" s="225">
        <v>43557</v>
      </c>
      <c r="B1275" s="20">
        <f t="shared" si="40"/>
        <v>523.63028519335353</v>
      </c>
      <c r="C1275" s="257">
        <v>3521</v>
      </c>
      <c r="D1275" s="20">
        <f t="shared" si="41"/>
        <v>447.5472523020116</v>
      </c>
      <c r="E1275" s="20">
        <v>485.63499999999999</v>
      </c>
      <c r="F1275" s="170">
        <f>USD_CNY!B1062</f>
        <v>6.7242100000000002</v>
      </c>
      <c r="G1275" s="184">
        <f t="shared" si="52"/>
        <v>2</v>
      </c>
    </row>
    <row r="1276" spans="1:7">
      <c r="A1276" s="225">
        <v>43559</v>
      </c>
      <c r="B1276" s="20">
        <f t="shared" si="40"/>
        <v>526.95020685139434</v>
      </c>
      <c r="C1276" s="257">
        <v>3541</v>
      </c>
      <c r="D1276" s="20">
        <f t="shared" si="41"/>
        <v>450.38479218067897</v>
      </c>
      <c r="E1276" s="20">
        <v>486.92500000000001</v>
      </c>
      <c r="F1276" s="170">
        <f>USD_CNY!B1063</f>
        <v>6.7198000000000002</v>
      </c>
      <c r="G1276" s="184">
        <f t="shared" si="52"/>
        <v>20</v>
      </c>
    </row>
    <row r="1277" spans="1:7">
      <c r="A1277" s="225">
        <v>43560</v>
      </c>
      <c r="B1277" s="20">
        <f t="shared" si="40"/>
        <v>527.54056743759202</v>
      </c>
      <c r="C1277" s="257">
        <v>3541</v>
      </c>
      <c r="D1277" s="20">
        <f t="shared" si="41"/>
        <v>450.88937387828378</v>
      </c>
      <c r="E1277" s="20">
        <v>487.565</v>
      </c>
      <c r="F1277" s="170">
        <f>USD_CNY!B1064</f>
        <v>6.7122799999999998</v>
      </c>
      <c r="G1277" s="184">
        <f t="shared" si="52"/>
        <v>0</v>
      </c>
    </row>
    <row r="1278" spans="1:7">
      <c r="A1278" s="224"/>
      <c r="B1278" s="20"/>
      <c r="C1278" s="257"/>
      <c r="D1278" s="20"/>
      <c r="E1278" s="20"/>
      <c r="F1278" s="58"/>
    </row>
    <row r="1279" spans="1:7">
      <c r="A1279" s="224"/>
      <c r="B1279" s="20"/>
      <c r="C1279" s="257"/>
      <c r="D1279" s="20"/>
      <c r="E1279" s="20"/>
      <c r="F1279" s="58"/>
    </row>
    <row r="1280" spans="1:7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6"/>
      <c r="B1395" s="99"/>
      <c r="C1395" s="261"/>
      <c r="D1395" s="99"/>
      <c r="E1395" s="99"/>
      <c r="F1395" s="60"/>
    </row>
    <row r="1396" spans="1:6">
      <c r="F1396" s="54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74"/>
  <sheetViews>
    <sheetView zoomScale="85" zoomScaleNormal="85" workbookViewId="0">
      <pane ySplit="4" topLeftCell="A1266" activePane="bottomLeft" state="frozen"/>
      <selection pane="bottomLeft" activeCell="H1281" sqref="H1281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7" t="s">
        <v>749</v>
      </c>
      <c r="B1" s="407"/>
      <c r="C1" s="407"/>
      <c r="D1" s="407"/>
      <c r="E1" s="407"/>
      <c r="F1" s="407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2954.1467026196506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>
      <c r="A1205" s="225">
        <v>43434</v>
      </c>
      <c r="B1205" s="20">
        <f t="shared" ref="B1205:B1274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74" si="50">+C1237-C1236</f>
        <v>150</v>
      </c>
    </row>
    <row r="1238" spans="1:7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>
      <c r="A1252" s="225">
        <v>43524</v>
      </c>
      <c r="B1252" s="3">
        <f t="shared" si="40"/>
        <v>3265.5235837549926</v>
      </c>
      <c r="C1252" s="258">
        <v>21820</v>
      </c>
      <c r="D1252" s="3">
        <f t="shared" ref="D1252:D1274" si="51"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>
      <c r="A1253" s="225">
        <v>43525</v>
      </c>
      <c r="B1253" s="3">
        <f t="shared" si="40"/>
        <v>3261.4568935406733</v>
      </c>
      <c r="C1253" s="258">
        <v>21850</v>
      </c>
      <c r="D1253" s="3">
        <f t="shared" si="51"/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>
      <c r="A1254" s="225">
        <v>43528</v>
      </c>
      <c r="B1254" s="3">
        <f t="shared" si="40"/>
        <v>3297.0508551445928</v>
      </c>
      <c r="C1254" s="258">
        <v>22100</v>
      </c>
      <c r="D1254" s="3">
        <f t="shared" si="51"/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>
      <c r="A1255" s="225">
        <v>43529</v>
      </c>
      <c r="B1255" s="3">
        <f t="shared" si="40"/>
        <v>3266.7844101291203</v>
      </c>
      <c r="C1255" s="258">
        <v>21900</v>
      </c>
      <c r="D1255" s="3">
        <f t="shared" si="51"/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  <row r="1256" spans="1:7">
      <c r="A1256" s="225">
        <v>43530</v>
      </c>
      <c r="B1256" s="3">
        <f t="shared" si="40"/>
        <v>3287.2777444903531</v>
      </c>
      <c r="C1256" s="258">
        <v>22110</v>
      </c>
      <c r="D1256" s="3">
        <f t="shared" si="51"/>
        <v>2809.639097855003</v>
      </c>
      <c r="E1256" s="258">
        <v>2787</v>
      </c>
      <c r="F1256" s="170">
        <f>USD_CNY!B1046</f>
        <v>6.72593</v>
      </c>
      <c r="G1256" s="184">
        <f t="shared" si="50"/>
        <v>210</v>
      </c>
    </row>
    <row r="1257" spans="1:7">
      <c r="A1257" s="225">
        <v>43531</v>
      </c>
      <c r="B1257" s="3">
        <f t="shared" si="40"/>
        <v>3293.3739282756487</v>
      </c>
      <c r="C1257" s="258">
        <v>22110</v>
      </c>
      <c r="D1257" s="3">
        <f t="shared" si="51"/>
        <v>2814.8495113467084</v>
      </c>
      <c r="E1257" s="258">
        <v>2801.5</v>
      </c>
      <c r="F1257" s="170">
        <f>USD_CNY!B1047</f>
        <v>6.7134799999999997</v>
      </c>
      <c r="G1257" s="184">
        <f t="shared" si="50"/>
        <v>0</v>
      </c>
    </row>
    <row r="1258" spans="1:7">
      <c r="A1258" s="225">
        <v>43532</v>
      </c>
      <c r="B1258" s="3">
        <f t="shared" si="40"/>
        <v>3250.805272604091</v>
      </c>
      <c r="C1258" s="258">
        <v>21880</v>
      </c>
      <c r="D1258" s="3">
        <f t="shared" si="51"/>
        <v>2778.4660449607618</v>
      </c>
      <c r="E1258" s="258">
        <v>2785.5</v>
      </c>
      <c r="F1258" s="170">
        <f>USD_CNY!B1048</f>
        <v>6.7306400000000002</v>
      </c>
      <c r="G1258" s="184">
        <f t="shared" si="50"/>
        <v>-230</v>
      </c>
    </row>
    <row r="1259" spans="1:7">
      <c r="A1259" s="225">
        <v>43535</v>
      </c>
      <c r="B1259" s="3">
        <f t="shared" si="40"/>
        <v>3251.2669395611906</v>
      </c>
      <c r="C1259" s="258">
        <v>21890</v>
      </c>
      <c r="D1259" s="3">
        <f t="shared" si="51"/>
        <v>2778.8606321035818</v>
      </c>
      <c r="E1259" s="258">
        <v>2706</v>
      </c>
      <c r="F1259" s="170">
        <f>USD_CNY!B1049</f>
        <v>6.7327599999999999</v>
      </c>
      <c r="G1259" s="184">
        <f t="shared" si="50"/>
        <v>10</v>
      </c>
    </row>
    <row r="1260" spans="1:7">
      <c r="A1260" s="225">
        <v>43536</v>
      </c>
      <c r="B1260" s="3">
        <f t="shared" si="40"/>
        <v>3260.3938079315403</v>
      </c>
      <c r="C1260" s="258">
        <v>21900</v>
      </c>
      <c r="D1260" s="3">
        <f t="shared" si="51"/>
        <v>2786.6613743004618</v>
      </c>
      <c r="E1260" s="258">
        <v>2774</v>
      </c>
      <c r="F1260" s="170">
        <f>USD_CNY!B1050</f>
        <v>6.7169800000000004</v>
      </c>
      <c r="G1260" s="184">
        <f t="shared" si="50"/>
        <v>10</v>
      </c>
    </row>
    <row r="1261" spans="1:7">
      <c r="A1261" s="225">
        <v>43537</v>
      </c>
      <c r="B1261" s="3">
        <f t="shared" si="40"/>
        <v>3317.8312581996447</v>
      </c>
      <c r="C1261" s="258">
        <v>22280</v>
      </c>
      <c r="D1261" s="3">
        <f t="shared" si="51"/>
        <v>2835.7532121364488</v>
      </c>
      <c r="E1261" s="258">
        <v>2857</v>
      </c>
      <c r="F1261" s="170">
        <f>USD_CNY!B1051</f>
        <v>6.71523</v>
      </c>
      <c r="G1261" s="184">
        <f t="shared" si="50"/>
        <v>380</v>
      </c>
    </row>
    <row r="1262" spans="1:7">
      <c r="A1262" s="225">
        <v>43538</v>
      </c>
      <c r="B1262" s="3">
        <f t="shared" si="40"/>
        <v>3313.6598740362465</v>
      </c>
      <c r="C1262" s="258">
        <v>22250</v>
      </c>
      <c r="D1262" s="3">
        <f t="shared" si="51"/>
        <v>2832.1879265267066</v>
      </c>
      <c r="E1262" s="258">
        <v>2878</v>
      </c>
      <c r="F1262" s="170">
        <f>USD_CNY!B1052</f>
        <v>6.7146299999999997</v>
      </c>
      <c r="G1262" s="184">
        <f t="shared" si="50"/>
        <v>-30</v>
      </c>
    </row>
    <row r="1263" spans="1:7">
      <c r="A1263" s="225">
        <v>43539</v>
      </c>
      <c r="B1263" s="3">
        <f t="shared" si="40"/>
        <v>3319.4527067221889</v>
      </c>
      <c r="C1263" s="258">
        <v>22320</v>
      </c>
      <c r="D1263" s="3">
        <f t="shared" si="51"/>
        <v>2837.1390655745204</v>
      </c>
      <c r="E1263" s="258">
        <v>2878</v>
      </c>
      <c r="F1263" s="170">
        <f>USD_CNY!B1053</f>
        <v>6.7240000000000002</v>
      </c>
      <c r="G1263" s="184">
        <f t="shared" si="50"/>
        <v>70</v>
      </c>
    </row>
    <row r="1264" spans="1:7">
      <c r="A1264" s="225">
        <v>43542</v>
      </c>
      <c r="B1264" s="3">
        <f t="shared" si="40"/>
        <v>3307.3019864668777</v>
      </c>
      <c r="C1264" s="258">
        <v>22200</v>
      </c>
      <c r="D1264" s="3">
        <f t="shared" si="51"/>
        <v>2826.7538345870753</v>
      </c>
      <c r="E1264" s="258">
        <v>2839</v>
      </c>
      <c r="F1264" s="170">
        <f>USD_CNY!B1054</f>
        <v>6.7124199999999998</v>
      </c>
      <c r="G1264" s="184">
        <f t="shared" si="50"/>
        <v>-120</v>
      </c>
    </row>
    <row r="1265" spans="1:7">
      <c r="A1265" s="225">
        <v>43543</v>
      </c>
      <c r="B1265" s="3">
        <f t="shared" si="40"/>
        <v>3312.0666402693714</v>
      </c>
      <c r="C1265" s="258">
        <v>22250</v>
      </c>
      <c r="D1265" s="3">
        <f t="shared" si="51"/>
        <v>2830.8261882644201</v>
      </c>
      <c r="E1265" s="258">
        <v>2840</v>
      </c>
      <c r="F1265" s="170">
        <f>USD_CNY!B1055</f>
        <v>6.7178599999999999</v>
      </c>
      <c r="G1265" s="184">
        <f t="shared" si="50"/>
        <v>50</v>
      </c>
    </row>
    <row r="1266" spans="1:7">
      <c r="A1266" s="225">
        <v>43549</v>
      </c>
      <c r="B1266" s="3">
        <f t="shared" si="40"/>
        <v>3338.9503519072064</v>
      </c>
      <c r="C1266" s="258">
        <v>22430</v>
      </c>
      <c r="D1266" s="3">
        <f t="shared" si="51"/>
        <v>2853.8037195788093</v>
      </c>
      <c r="E1266" s="258">
        <v>2865</v>
      </c>
      <c r="F1266" s="170">
        <f>USD_CNY!B1056</f>
        <v>6.7176799999999997</v>
      </c>
      <c r="G1266" s="184">
        <f t="shared" si="50"/>
        <v>180</v>
      </c>
    </row>
    <row r="1267" spans="1:7">
      <c r="A1267" s="225">
        <v>43550</v>
      </c>
      <c r="B1267" s="3">
        <f t="shared" si="40"/>
        <v>3377.1252277362237</v>
      </c>
      <c r="C1267" s="258">
        <v>22670</v>
      </c>
      <c r="D1267" s="3">
        <f t="shared" si="51"/>
        <v>2886.4318185779694</v>
      </c>
      <c r="E1267" s="258">
        <v>2839</v>
      </c>
      <c r="F1267" s="170">
        <f>USD_CNY!B1057</f>
        <v>6.7128100000000002</v>
      </c>
      <c r="G1267" s="184">
        <f t="shared" si="50"/>
        <v>240</v>
      </c>
    </row>
    <row r="1268" spans="1:7">
      <c r="A1268" s="225">
        <v>43551</v>
      </c>
      <c r="B1268" s="3">
        <f t="shared" si="40"/>
        <v>3407.4464082004783</v>
      </c>
      <c r="C1268" s="258">
        <v>22910</v>
      </c>
      <c r="D1268" s="3">
        <f t="shared" si="51"/>
        <v>2912.3473574363065</v>
      </c>
      <c r="E1268" s="258">
        <v>2905.5</v>
      </c>
      <c r="F1268" s="170">
        <f>USD_CNY!B1058</f>
        <v>6.7235100000000001</v>
      </c>
      <c r="G1268" s="184">
        <f t="shared" si="50"/>
        <v>240</v>
      </c>
    </row>
    <row r="1269" spans="1:7">
      <c r="A1269" s="225">
        <v>43552</v>
      </c>
      <c r="B1269" s="3">
        <f t="shared" si="40"/>
        <v>3425.6080528505422</v>
      </c>
      <c r="C1269" s="258">
        <v>23080</v>
      </c>
      <c r="D1269" s="3">
        <f t="shared" si="51"/>
        <v>2927.8701306414891</v>
      </c>
      <c r="E1269" s="258">
        <v>2929</v>
      </c>
      <c r="F1269" s="170">
        <f>USD_CNY!B1059</f>
        <v>6.7374900000000002</v>
      </c>
      <c r="G1269" s="184">
        <f t="shared" si="50"/>
        <v>170</v>
      </c>
    </row>
    <row r="1270" spans="1:7">
      <c r="A1270" s="225">
        <v>43553</v>
      </c>
      <c r="B1270" s="3">
        <f t="shared" si="40"/>
        <v>3421.4993116905684</v>
      </c>
      <c r="C1270" s="258">
        <v>23040</v>
      </c>
      <c r="D1270" s="3">
        <f t="shared" si="51"/>
        <v>2924.3583860603153</v>
      </c>
      <c r="E1270" s="258">
        <v>2949</v>
      </c>
      <c r="F1270" s="170">
        <f>USD_CNY!B1060</f>
        <v>6.7338899999999997</v>
      </c>
      <c r="G1270" s="184">
        <f t="shared" si="50"/>
        <v>-40</v>
      </c>
    </row>
    <row r="1271" spans="1:7">
      <c r="A1271" s="225">
        <v>43556</v>
      </c>
      <c r="B1271" s="3">
        <f t="shared" si="40"/>
        <v>3425.4947439971857</v>
      </c>
      <c r="C1271" s="258">
        <v>22980</v>
      </c>
      <c r="D1271" s="3">
        <f t="shared" si="51"/>
        <v>2927.7732854676801</v>
      </c>
      <c r="E1271" s="258">
        <v>3000</v>
      </c>
      <c r="F1271" s="170">
        <f>USD_CNY!B1061</f>
        <v>6.70852</v>
      </c>
      <c r="G1271" s="184">
        <f t="shared" si="50"/>
        <v>-60</v>
      </c>
    </row>
    <row r="1272" spans="1:7">
      <c r="A1272" s="225">
        <v>43557</v>
      </c>
      <c r="B1272" s="3">
        <f t="shared" si="40"/>
        <v>3410.0660151898883</v>
      </c>
      <c r="C1272" s="258">
        <v>22930</v>
      </c>
      <c r="D1272" s="3">
        <f t="shared" si="51"/>
        <v>2914.5863377691353</v>
      </c>
      <c r="E1272" s="258">
        <v>3018</v>
      </c>
      <c r="F1272" s="170">
        <f>USD_CNY!B1062</f>
        <v>6.7242100000000002</v>
      </c>
      <c r="G1272" s="184">
        <f t="shared" si="50"/>
        <v>-50</v>
      </c>
    </row>
    <row r="1273" spans="1:7">
      <c r="A1273" s="225">
        <v>43559</v>
      </c>
      <c r="B1273" s="3">
        <f t="shared" si="40"/>
        <v>3452.4837048721688</v>
      </c>
      <c r="C1273" s="258">
        <v>23200</v>
      </c>
      <c r="D1273" s="3">
        <f t="shared" si="51"/>
        <v>2950.8407733950162</v>
      </c>
      <c r="E1273" s="258">
        <v>2975</v>
      </c>
      <c r="F1273" s="170">
        <f>USD_CNY!B1063</f>
        <v>6.7198000000000002</v>
      </c>
      <c r="G1273" s="184">
        <f t="shared" si="50"/>
        <v>270</v>
      </c>
    </row>
    <row r="1274" spans="1:7">
      <c r="A1274" s="225">
        <v>43560</v>
      </c>
      <c r="B1274" s="3">
        <f t="shared" si="40"/>
        <v>3456.3516420649912</v>
      </c>
      <c r="C1274" s="258">
        <v>23200</v>
      </c>
      <c r="D1274" s="3">
        <f t="shared" si="51"/>
        <v>2954.1467026196506</v>
      </c>
      <c r="E1274" s="258">
        <v>2993</v>
      </c>
      <c r="F1274" s="170">
        <f>USD_CNY!B1064</f>
        <v>6.7122799999999998</v>
      </c>
      <c r="G1274" s="184">
        <f t="shared" si="50"/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21"/>
  <sheetViews>
    <sheetView zoomScale="115" zoomScaleNormal="115" workbookViewId="0">
      <pane ySplit="5" topLeftCell="A813" activePane="bottomLeft" state="frozen"/>
      <selection pane="bottomLeft" activeCell="G824" sqref="G824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:B821" si="28">+IF(F731=0,"",C731/F731)</f>
        <v>14764.542141360806</v>
      </c>
      <c r="C731" s="288">
        <v>102900</v>
      </c>
      <c r="D731" s="110">
        <f t="shared" ref="D731:D821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21" si="43">+C785-C784</f>
        <v>-950</v>
      </c>
    </row>
    <row r="786" spans="1:7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  <row r="803" spans="1:7">
      <c r="A803" s="350">
        <v>43530</v>
      </c>
      <c r="B803" s="106">
        <f t="shared" si="28"/>
        <v>16016.372457043115</v>
      </c>
      <c r="C803" s="290">
        <v>107725</v>
      </c>
      <c r="D803" s="106">
        <f t="shared" si="29"/>
        <v>13689.207228241979</v>
      </c>
      <c r="E803" s="290">
        <v>13450</v>
      </c>
      <c r="F803" s="177">
        <f>USD_CNY!B1046</f>
        <v>6.72593</v>
      </c>
      <c r="G803" s="106">
        <f t="shared" si="43"/>
        <v>2225</v>
      </c>
    </row>
    <row r="804" spans="1:7">
      <c r="A804" s="350">
        <v>43531</v>
      </c>
      <c r="B804" s="106">
        <f t="shared" si="28"/>
        <v>15923.18737823007</v>
      </c>
      <c r="C804" s="290">
        <v>106900</v>
      </c>
      <c r="D804" s="106">
        <f t="shared" si="29"/>
        <v>13609.561861735103</v>
      </c>
      <c r="E804" s="290">
        <v>13610</v>
      </c>
      <c r="F804" s="177">
        <f>USD_CNY!B1047</f>
        <v>6.7134799999999997</v>
      </c>
      <c r="G804" s="106">
        <f t="shared" si="43"/>
        <v>-825</v>
      </c>
    </row>
    <row r="805" spans="1:7">
      <c r="A805" s="350">
        <v>43532</v>
      </c>
      <c r="B805" s="106">
        <f t="shared" si="28"/>
        <v>15589.156454661072</v>
      </c>
      <c r="C805" s="290">
        <v>104925</v>
      </c>
      <c r="D805" s="106">
        <f t="shared" si="29"/>
        <v>13324.065345864165</v>
      </c>
      <c r="E805" s="290">
        <v>13380</v>
      </c>
      <c r="F805" s="177">
        <f>USD_CNY!B1048</f>
        <v>6.7306400000000002</v>
      </c>
      <c r="G805" s="106">
        <f t="shared" si="43"/>
        <v>-1975</v>
      </c>
    </row>
    <row r="806" spans="1:7">
      <c r="A806" s="350">
        <v>43535</v>
      </c>
      <c r="B806" s="106">
        <f t="shared" si="28"/>
        <v>15517.410393360227</v>
      </c>
      <c r="C806" s="290">
        <v>104475</v>
      </c>
      <c r="D806" s="106">
        <f t="shared" si="29"/>
        <v>13262.743925948913</v>
      </c>
      <c r="E806" s="290">
        <v>13040</v>
      </c>
      <c r="F806" s="177">
        <f>USD_CNY!B1049</f>
        <v>6.7327599999999999</v>
      </c>
      <c r="G806" s="106">
        <f t="shared" si="43"/>
        <v>-450</v>
      </c>
    </row>
    <row r="807" spans="1:7">
      <c r="A807" s="350">
        <v>43536</v>
      </c>
      <c r="B807" s="106">
        <f t="shared" si="28"/>
        <v>15453.373391017987</v>
      </c>
      <c r="C807" s="290">
        <v>103800</v>
      </c>
      <c r="D807" s="106">
        <f t="shared" si="29"/>
        <v>13208.01144531452</v>
      </c>
      <c r="E807" s="290">
        <v>12990</v>
      </c>
      <c r="F807" s="177">
        <f>USD_CNY!B1050</f>
        <v>6.7169800000000004</v>
      </c>
      <c r="G807" s="106">
        <f t="shared" si="43"/>
        <v>-675</v>
      </c>
    </row>
    <row r="808" spans="1:7">
      <c r="A808" s="350">
        <v>43537</v>
      </c>
      <c r="B808" s="106">
        <f t="shared" si="28"/>
        <v>15535.581059770104</v>
      </c>
      <c r="C808" s="290">
        <v>104325</v>
      </c>
      <c r="D808" s="106">
        <f t="shared" si="29"/>
        <v>13278.274410059919</v>
      </c>
      <c r="E808" s="290">
        <v>13150</v>
      </c>
      <c r="F808" s="177">
        <f>USD_CNY!B1051</f>
        <v>6.71523</v>
      </c>
      <c r="G808" s="106">
        <f t="shared" si="43"/>
        <v>525</v>
      </c>
    </row>
    <row r="809" spans="1:7">
      <c r="A809" s="350">
        <v>43538</v>
      </c>
      <c r="B809" s="106">
        <f t="shared" si="28"/>
        <v>15510.906781162925</v>
      </c>
      <c r="C809" s="290">
        <v>104150</v>
      </c>
      <c r="D809" s="106">
        <f t="shared" si="29"/>
        <v>13257.185283045235</v>
      </c>
      <c r="E809" s="290">
        <v>12950</v>
      </c>
      <c r="F809" s="177">
        <f>USD_CNY!B1052</f>
        <v>6.7146299999999997</v>
      </c>
      <c r="G809" s="106">
        <f t="shared" si="43"/>
        <v>-175</v>
      </c>
    </row>
    <row r="810" spans="1:7">
      <c r="A810" s="350">
        <v>43539</v>
      </c>
      <c r="B810" s="106">
        <f t="shared" si="28"/>
        <v>15295.95478881618</v>
      </c>
      <c r="C810" s="290">
        <v>102850</v>
      </c>
      <c r="D810" s="106">
        <f t="shared" si="29"/>
        <v>13073.465631466821</v>
      </c>
      <c r="E810" s="290">
        <v>12930</v>
      </c>
      <c r="F810" s="177">
        <f>USD_CNY!B1053</f>
        <v>6.7240000000000002</v>
      </c>
      <c r="G810" s="106">
        <f t="shared" si="43"/>
        <v>-1300</v>
      </c>
    </row>
    <row r="811" spans="1:7">
      <c r="A811" s="350">
        <v>43542</v>
      </c>
      <c r="B811" s="106">
        <f t="shared" si="28"/>
        <v>15374.484910062243</v>
      </c>
      <c r="C811" s="290">
        <v>103200</v>
      </c>
      <c r="D811" s="106">
        <f t="shared" si="29"/>
        <v>13140.585393215593</v>
      </c>
      <c r="E811" s="290">
        <v>12845</v>
      </c>
      <c r="F811" s="177">
        <f>USD_CNY!B1054</f>
        <v>6.7124199999999998</v>
      </c>
      <c r="G811" s="106">
        <f t="shared" si="43"/>
        <v>350</v>
      </c>
    </row>
    <row r="812" spans="1:7">
      <c r="A812" s="350">
        <v>43543</v>
      </c>
      <c r="B812" s="106">
        <f t="shared" si="28"/>
        <v>15522.056130970279</v>
      </c>
      <c r="C812" s="290">
        <v>104275</v>
      </c>
      <c r="D812" s="106">
        <f t="shared" si="29"/>
        <v>13266.71464185494</v>
      </c>
      <c r="E812" s="290">
        <v>12810</v>
      </c>
      <c r="F812" s="177">
        <f>USD_CNY!B1055</f>
        <v>6.7178599999999999</v>
      </c>
      <c r="G812" s="106">
        <f t="shared" si="43"/>
        <v>1075</v>
      </c>
    </row>
    <row r="813" spans="1:7">
      <c r="A813" s="350">
        <v>43549</v>
      </c>
      <c r="B813" s="106">
        <f t="shared" si="28"/>
        <v>15347.560467304189</v>
      </c>
      <c r="C813" s="290">
        <v>103100</v>
      </c>
      <c r="D813" s="106">
        <f t="shared" si="29"/>
        <v>13117.57304897794</v>
      </c>
      <c r="E813" s="290">
        <v>12930</v>
      </c>
      <c r="F813" s="177">
        <f>USD_CNY!B1056</f>
        <v>6.7176799999999997</v>
      </c>
      <c r="G813" s="106">
        <f t="shared" si="43"/>
        <v>-1175</v>
      </c>
    </row>
    <row r="814" spans="1:7">
      <c r="A814" s="350">
        <v>43550</v>
      </c>
      <c r="B814" s="106">
        <f t="shared" si="28"/>
        <v>15267.078913301582</v>
      </c>
      <c r="C814" s="290">
        <v>102485</v>
      </c>
      <c r="D814" s="106">
        <f t="shared" si="29"/>
        <v>13048.78539598426</v>
      </c>
      <c r="E814" s="290">
        <v>12765</v>
      </c>
      <c r="F814" s="177">
        <f>USD_CNY!B1057</f>
        <v>6.7128100000000002</v>
      </c>
      <c r="G814" s="106">
        <f t="shared" si="43"/>
        <v>-615</v>
      </c>
    </row>
    <row r="815" spans="1:7">
      <c r="A815" s="350">
        <v>43551</v>
      </c>
      <c r="B815" s="106">
        <f t="shared" si="28"/>
        <v>15520.167293571363</v>
      </c>
      <c r="C815" s="290">
        <v>104350</v>
      </c>
      <c r="D815" s="106">
        <f t="shared" si="29"/>
        <v>13265.100250915695</v>
      </c>
      <c r="E815" s="290">
        <v>12850</v>
      </c>
      <c r="F815" s="177">
        <f>USD_CNY!B1058</f>
        <v>6.7235100000000001</v>
      </c>
      <c r="G815" s="106">
        <f t="shared" si="43"/>
        <v>1865</v>
      </c>
    </row>
    <row r="816" spans="1:7">
      <c r="A816" s="350">
        <v>43552</v>
      </c>
      <c r="B816" s="106">
        <f t="shared" si="28"/>
        <v>15384.067360396824</v>
      </c>
      <c r="C816" s="290">
        <v>103650</v>
      </c>
      <c r="D816" s="106">
        <f t="shared" si="29"/>
        <v>13148.775521706688</v>
      </c>
      <c r="E816" s="290">
        <v>13025</v>
      </c>
      <c r="F816" s="177">
        <f>USD_CNY!B1059</f>
        <v>6.7374900000000002</v>
      </c>
      <c r="G816" s="106">
        <f t="shared" si="43"/>
        <v>-700</v>
      </c>
    </row>
    <row r="817" spans="1:7">
      <c r="A817" s="350">
        <v>43553</v>
      </c>
      <c r="B817" s="106">
        <f t="shared" si="28"/>
        <v>15325.465666947337</v>
      </c>
      <c r="C817" s="290">
        <v>103200</v>
      </c>
      <c r="D817" s="106">
        <f t="shared" si="29"/>
        <v>13098.688604228493</v>
      </c>
      <c r="E817" s="290">
        <v>12780</v>
      </c>
      <c r="F817" s="177">
        <f>USD_CNY!B1060</f>
        <v>6.7338899999999997</v>
      </c>
      <c r="G817" s="106">
        <f t="shared" si="43"/>
        <v>-450</v>
      </c>
    </row>
    <row r="818" spans="1:7">
      <c r="A818" s="350">
        <v>43556</v>
      </c>
      <c r="B818" s="106">
        <f t="shared" si="28"/>
        <v>15308.890783660181</v>
      </c>
      <c r="C818" s="290">
        <v>102700</v>
      </c>
      <c r="D818" s="106">
        <f t="shared" si="29"/>
        <v>13084.522037316396</v>
      </c>
      <c r="E818" s="290">
        <v>13015</v>
      </c>
      <c r="F818" s="177">
        <f>USD_CNY!B1061</f>
        <v>6.70852</v>
      </c>
      <c r="G818" s="106">
        <f t="shared" si="43"/>
        <v>-500</v>
      </c>
    </row>
    <row r="819" spans="1:7">
      <c r="A819" s="350">
        <v>43557</v>
      </c>
      <c r="B819" s="106">
        <f t="shared" si="28"/>
        <v>15291.759180632371</v>
      </c>
      <c r="C819" s="290">
        <v>102825</v>
      </c>
      <c r="D819" s="106">
        <f t="shared" si="29"/>
        <v>13069.879641566129</v>
      </c>
      <c r="E819" s="290">
        <v>13155</v>
      </c>
      <c r="F819" s="177">
        <f>USD_CNY!B1062</f>
        <v>6.7242100000000002</v>
      </c>
      <c r="G819" s="106">
        <f t="shared" si="43"/>
        <v>125</v>
      </c>
    </row>
    <row r="820" spans="1:7">
      <c r="A820" s="350">
        <v>43559</v>
      </c>
      <c r="B820" s="106">
        <f t="shared" si="28"/>
        <v>15543.61736956457</v>
      </c>
      <c r="C820" s="290">
        <v>104450</v>
      </c>
      <c r="D820" s="106">
        <f t="shared" si="29"/>
        <v>13285.14305090989</v>
      </c>
      <c r="E820" s="290">
        <v>13200</v>
      </c>
      <c r="F820" s="177">
        <f>USD_CNY!B1063</f>
        <v>6.7198000000000002</v>
      </c>
      <c r="G820" s="106">
        <f t="shared" si="43"/>
        <v>1625</v>
      </c>
    </row>
    <row r="821" spans="1:7">
      <c r="A821" s="350">
        <v>43560</v>
      </c>
      <c r="B821" s="106">
        <f t="shared" si="28"/>
        <v>15561.031423003808</v>
      </c>
      <c r="C821" s="290">
        <v>104450</v>
      </c>
      <c r="D821" s="106">
        <f t="shared" si="29"/>
        <v>13300.026857268213</v>
      </c>
      <c r="E821" s="290">
        <v>13045</v>
      </c>
      <c r="F821" s="177">
        <f>USD_CNY!B1064</f>
        <v>6.7122799999999998</v>
      </c>
      <c r="G821" s="106">
        <f t="shared" si="43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45"/>
  <sheetViews>
    <sheetView workbookViewId="0">
      <pane xSplit="1" ySplit="5" topLeftCell="B144" activePane="bottomRight" state="frozen"/>
      <selection pane="topRight" activeCell="B1" sqref="B1"/>
      <selection pane="bottomLeft" activeCell="A6" sqref="A6"/>
      <selection pane="bottomRight" activeCell="A144" sqref="A144:A145"/>
    </sheetView>
  </sheetViews>
  <sheetFormatPr defaultColWidth="8.7109375" defaultRowHeight="1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31" si="34">C111-C110</f>
        <v>42</v>
      </c>
    </row>
    <row r="112" spans="1:7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31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>
      <c r="A120" s="350">
        <v>43521</v>
      </c>
      <c r="B120" s="357">
        <f t="shared" ref="B120:B131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  <row r="124" spans="1:7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1024</v>
      </c>
      <c r="F124" s="1">
        <f>USD_CNY!B1043</f>
        <v>6.6994600000000002</v>
      </c>
      <c r="G124" s="361">
        <f t="shared" si="34"/>
        <v>23.5</v>
      </c>
    </row>
    <row r="125" spans="1:7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1024</v>
      </c>
      <c r="F125" s="1">
        <f>USD_CNY!B1044</f>
        <v>6.70296</v>
      </c>
      <c r="G125" s="361">
        <f t="shared" si="34"/>
        <v>-1.5</v>
      </c>
    </row>
    <row r="126" spans="1:7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1024</v>
      </c>
      <c r="F126" s="1">
        <f>USD_CNY!B1045</f>
        <v>6.7038399999999996</v>
      </c>
      <c r="G126" s="361">
        <f t="shared" si="34"/>
        <v>-52.5</v>
      </c>
    </row>
    <row r="127" spans="1:7">
      <c r="A127" s="350">
        <v>43530</v>
      </c>
      <c r="B127" s="357">
        <f t="shared" si="36"/>
        <v>307.76413075961244</v>
      </c>
      <c r="C127" s="371">
        <v>2070</v>
      </c>
      <c r="D127" s="357">
        <f t="shared" si="35"/>
        <v>263.04626560650638</v>
      </c>
      <c r="E127" s="1" t="s">
        <v>1024</v>
      </c>
      <c r="F127" s="1">
        <f>USD_CNY!B1046</f>
        <v>6.72593</v>
      </c>
      <c r="G127" s="361">
        <f t="shared" si="34"/>
        <v>-11</v>
      </c>
    </row>
    <row r="128" spans="1:7">
      <c r="A128" s="350">
        <v>43531</v>
      </c>
      <c r="B128" s="357">
        <f t="shared" si="36"/>
        <v>308.63278061452485</v>
      </c>
      <c r="C128" s="371">
        <v>2072</v>
      </c>
      <c r="D128" s="357">
        <f t="shared" si="35"/>
        <v>263.78870137993579</v>
      </c>
      <c r="E128" s="1" t="s">
        <v>1024</v>
      </c>
      <c r="F128" s="1">
        <f>USD_CNY!B1047</f>
        <v>6.7134799999999997</v>
      </c>
      <c r="G128" s="361">
        <f t="shared" si="34"/>
        <v>2</v>
      </c>
    </row>
    <row r="129" spans="1:7">
      <c r="A129" s="350">
        <v>43532</v>
      </c>
      <c r="B129" s="357">
        <f t="shared" si="36"/>
        <v>302.86867222136379</v>
      </c>
      <c r="C129" s="371">
        <v>2038.5</v>
      </c>
      <c r="D129" s="357">
        <f t="shared" si="35"/>
        <v>258.86211300971269</v>
      </c>
      <c r="E129" s="1" t="s">
        <v>1024</v>
      </c>
      <c r="F129" s="1">
        <f>USD_CNY!B1048</f>
        <v>6.7306400000000002</v>
      </c>
      <c r="G129" s="361">
        <f t="shared" si="34"/>
        <v>-33.5</v>
      </c>
    </row>
    <row r="130" spans="1:7">
      <c r="A130" s="350">
        <v>43535</v>
      </c>
      <c r="B130" s="357">
        <f t="shared" si="36"/>
        <v>296.01530427343317</v>
      </c>
      <c r="C130" s="371">
        <v>1993</v>
      </c>
      <c r="D130" s="357">
        <f t="shared" si="35"/>
        <v>253.00453356703693</v>
      </c>
      <c r="E130" s="1" t="s">
        <v>1024</v>
      </c>
      <c r="F130" s="1">
        <f>USD_CNY!B1049</f>
        <v>6.7327599999999999</v>
      </c>
      <c r="G130" s="361">
        <f t="shared" si="34"/>
        <v>-45.5</v>
      </c>
    </row>
    <row r="131" spans="1:7">
      <c r="A131" s="350">
        <v>43536</v>
      </c>
      <c r="B131" s="357">
        <f t="shared" si="36"/>
        <v>298.19948846058793</v>
      </c>
      <c r="C131" s="371">
        <v>2003</v>
      </c>
      <c r="D131" s="357">
        <f t="shared" si="35"/>
        <v>254.87135765862217</v>
      </c>
      <c r="E131" s="1" t="s">
        <v>1024</v>
      </c>
      <c r="F131" s="1">
        <f>USD_CNY!B1050</f>
        <v>6.7169800000000004</v>
      </c>
      <c r="G131" s="361">
        <f t="shared" si="34"/>
        <v>10</v>
      </c>
    </row>
    <row r="132" spans="1:7">
      <c r="A132" s="350">
        <v>43537</v>
      </c>
    </row>
    <row r="133" spans="1:7">
      <c r="A133" s="350">
        <v>43538</v>
      </c>
    </row>
    <row r="134" spans="1:7">
      <c r="A134" s="350">
        <v>43539</v>
      </c>
    </row>
    <row r="135" spans="1:7">
      <c r="A135" s="350">
        <v>43542</v>
      </c>
    </row>
    <row r="136" spans="1:7">
      <c r="A136" s="350">
        <v>43543</v>
      </c>
    </row>
    <row r="137" spans="1:7">
      <c r="A137" s="350">
        <v>43549</v>
      </c>
    </row>
    <row r="138" spans="1:7">
      <c r="A138" s="350">
        <v>43550</v>
      </c>
    </row>
    <row r="139" spans="1:7">
      <c r="A139" s="350">
        <v>43551</v>
      </c>
    </row>
    <row r="140" spans="1:7">
      <c r="A140" s="350">
        <v>43552</v>
      </c>
    </row>
    <row r="141" spans="1:7">
      <c r="A141" s="350">
        <v>43553</v>
      </c>
    </row>
    <row r="142" spans="1:7">
      <c r="A142" s="350">
        <v>43556</v>
      </c>
    </row>
    <row r="143" spans="1:7">
      <c r="A143" s="350">
        <v>43557</v>
      </c>
    </row>
    <row r="144" spans="1:7">
      <c r="A144" s="350">
        <v>43559</v>
      </c>
    </row>
    <row r="145" spans="1:1">
      <c r="A145" s="350">
        <v>43560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44"/>
  <sheetViews>
    <sheetView workbookViewId="0">
      <pane xSplit="1" ySplit="5" topLeftCell="B138" activePane="bottomRight" state="frozen"/>
      <selection pane="topRight" activeCell="B1" sqref="B1"/>
      <selection pane="bottomLeft" activeCell="A6" sqref="A6"/>
      <selection pane="bottomRight" activeCell="J144" sqref="J144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>
      <c r="A1" s="356" t="s">
        <v>1027</v>
      </c>
    </row>
    <row r="3" spans="1:7" ht="4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:B144" si="14">+IF(F54=0,"",C54/F54)</f>
        <v>672.94171664705709</v>
      </c>
      <c r="C54" s="335">
        <v>4690</v>
      </c>
      <c r="D54" s="358">
        <f t="shared" ref="D54:D144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>
      <c r="A124" s="350">
        <v>43528</v>
      </c>
      <c r="B124" s="357">
        <f>+IF(F124=0,"",C124/F124)</f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  <row r="126" spans="1:7">
      <c r="A126" s="350">
        <v>43530</v>
      </c>
      <c r="B126" s="357">
        <f t="shared" si="14"/>
        <v>576.8718972692252</v>
      </c>
      <c r="C126" s="335">
        <v>3880</v>
      </c>
      <c r="D126" s="357">
        <f t="shared" si="15"/>
        <v>493.05290364891044</v>
      </c>
      <c r="E126" s="371">
        <v>482</v>
      </c>
      <c r="F126" s="359">
        <f>USD_CNY!B1046</f>
        <v>6.72593</v>
      </c>
    </row>
    <row r="127" spans="1:7">
      <c r="A127" s="350">
        <v>43531</v>
      </c>
      <c r="B127" s="357">
        <f t="shared" si="14"/>
        <v>574.21784231129016</v>
      </c>
      <c r="C127" s="335">
        <v>3855</v>
      </c>
      <c r="D127" s="357">
        <f t="shared" si="15"/>
        <v>490.78448060794034</v>
      </c>
      <c r="E127" s="371">
        <v>482</v>
      </c>
      <c r="F127" s="359">
        <f>USD_CNY!B1047</f>
        <v>6.7134799999999997</v>
      </c>
    </row>
    <row r="128" spans="1:7">
      <c r="A128" s="350">
        <v>43532</v>
      </c>
      <c r="B128" s="357">
        <f t="shared" si="14"/>
        <v>574.98246823481861</v>
      </c>
      <c r="C128" s="335">
        <v>3870</v>
      </c>
      <c r="D128" s="357">
        <f t="shared" si="15"/>
        <v>491.43800703830652</v>
      </c>
      <c r="E128" s="371">
        <v>480</v>
      </c>
      <c r="F128" s="359">
        <f>USD_CNY!B1048</f>
        <v>6.7306400000000002</v>
      </c>
    </row>
    <row r="129" spans="1:6">
      <c r="A129" s="350">
        <v>43535</v>
      </c>
      <c r="B129" s="357">
        <f t="shared" si="14"/>
        <v>576.28669371847502</v>
      </c>
      <c r="C129" s="335">
        <v>3880</v>
      </c>
      <c r="D129" s="357">
        <f t="shared" si="15"/>
        <v>492.55272967391028</v>
      </c>
      <c r="E129" s="371">
        <v>480</v>
      </c>
      <c r="F129" s="359">
        <f>USD_CNY!B1049</f>
        <v>6.7327599999999999</v>
      </c>
    </row>
    <row r="130" spans="1:6">
      <c r="A130" s="350">
        <v>43536</v>
      </c>
      <c r="B130" s="357">
        <f t="shared" si="14"/>
        <v>573.9186360537027</v>
      </c>
      <c r="C130" s="388">
        <v>3855</v>
      </c>
      <c r="D130" s="357">
        <f t="shared" si="15"/>
        <v>490.52874876384851</v>
      </c>
      <c r="E130" s="371">
        <v>478</v>
      </c>
      <c r="F130" s="359">
        <f>USD_CNY!B1050</f>
        <v>6.7169800000000004</v>
      </c>
    </row>
    <row r="131" spans="1:6">
      <c r="A131" s="350">
        <v>43537</v>
      </c>
      <c r="B131" s="357">
        <f t="shared" si="14"/>
        <v>575.55735246596169</v>
      </c>
      <c r="C131" s="389">
        <v>3865</v>
      </c>
      <c r="D131" s="357">
        <f t="shared" si="15"/>
        <v>491.92936108201854</v>
      </c>
      <c r="E131" s="371">
        <v>477</v>
      </c>
      <c r="F131" s="359">
        <f>USD_CNY!B1051</f>
        <v>6.71523</v>
      </c>
    </row>
    <row r="132" spans="1:6">
      <c r="A132" s="350">
        <v>43538</v>
      </c>
      <c r="B132" s="357">
        <f t="shared" si="14"/>
        <v>581.56592396006931</v>
      </c>
      <c r="C132" s="389">
        <v>3905</v>
      </c>
      <c r="D132" s="357">
        <f t="shared" si="15"/>
        <v>497.06489227356354</v>
      </c>
      <c r="E132" s="371">
        <v>477</v>
      </c>
      <c r="F132" s="359">
        <f>USD_CNY!B1052</f>
        <v>6.7146299999999997</v>
      </c>
    </row>
    <row r="133" spans="1:6">
      <c r="A133" s="350">
        <v>43539</v>
      </c>
      <c r="B133" s="357">
        <f t="shared" si="14"/>
        <v>580.75550267697793</v>
      </c>
      <c r="C133" s="389">
        <v>3905</v>
      </c>
      <c r="D133" s="357">
        <f t="shared" si="15"/>
        <v>496.37222451023757</v>
      </c>
      <c r="E133" s="371">
        <v>483.5</v>
      </c>
      <c r="F133" s="359">
        <f>USD_CNY!B1053</f>
        <v>6.7240000000000002</v>
      </c>
    </row>
    <row r="134" spans="1:6">
      <c r="A134" s="350">
        <v>43542</v>
      </c>
      <c r="B134" s="357">
        <f t="shared" si="14"/>
        <v>582.50228680565283</v>
      </c>
      <c r="C134" s="389">
        <v>3910</v>
      </c>
      <c r="D134" s="357">
        <f t="shared" si="15"/>
        <v>497.86520239799393</v>
      </c>
      <c r="E134" s="371">
        <v>480</v>
      </c>
      <c r="F134" s="359">
        <f>USD_CNY!B1054</f>
        <v>6.7124199999999998</v>
      </c>
    </row>
    <row r="135" spans="1:6">
      <c r="A135" s="350">
        <v>43543</v>
      </c>
      <c r="B135" s="357">
        <f t="shared" si="14"/>
        <v>587.24057958933349</v>
      </c>
      <c r="C135" s="389">
        <v>3945</v>
      </c>
      <c r="D135" s="357">
        <f t="shared" si="15"/>
        <v>501.91502529002867</v>
      </c>
      <c r="E135" s="371">
        <v>480</v>
      </c>
      <c r="F135" s="359">
        <f>USD_CNY!B1055</f>
        <v>6.7178599999999999</v>
      </c>
    </row>
    <row r="136" spans="1:6">
      <c r="A136" s="350">
        <v>43549</v>
      </c>
      <c r="B136" s="357">
        <f t="shared" si="14"/>
        <v>588.00061926141166</v>
      </c>
      <c r="C136" s="389">
        <v>3950</v>
      </c>
      <c r="D136" s="357">
        <f t="shared" si="15"/>
        <v>502.56463184736043</v>
      </c>
      <c r="E136" s="371">
        <v>476</v>
      </c>
      <c r="F136" s="359">
        <f>USD_CNY!B1056</f>
        <v>6.7176799999999997</v>
      </c>
    </row>
    <row r="137" spans="1:6">
      <c r="A137" s="350">
        <v>43550</v>
      </c>
      <c r="B137" s="357">
        <f t="shared" si="14"/>
        <v>580.9787555435056</v>
      </c>
      <c r="C137" s="389">
        <v>3900</v>
      </c>
      <c r="D137" s="357">
        <f t="shared" si="15"/>
        <v>496.5630389260732</v>
      </c>
      <c r="E137" s="371">
        <v>479</v>
      </c>
      <c r="F137" s="359">
        <f>USD_CNY!B1057</f>
        <v>6.7128100000000002</v>
      </c>
    </row>
    <row r="138" spans="1:6">
      <c r="A138" s="350">
        <v>43551</v>
      </c>
      <c r="B138" s="357">
        <f t="shared" si="14"/>
        <v>578.56684975555925</v>
      </c>
      <c r="C138" s="389">
        <v>3890</v>
      </c>
      <c r="D138" s="357">
        <f t="shared" si="15"/>
        <v>494.50158098765752</v>
      </c>
      <c r="E138" s="371">
        <v>480</v>
      </c>
      <c r="F138" s="359">
        <f>USD_CNY!B1058</f>
        <v>6.7235100000000001</v>
      </c>
    </row>
    <row r="139" spans="1:6">
      <c r="A139" s="350">
        <v>43552</v>
      </c>
      <c r="B139" s="357">
        <f t="shared" si="14"/>
        <v>580.33481311289518</v>
      </c>
      <c r="C139" s="389">
        <v>3910</v>
      </c>
      <c r="D139" s="357">
        <f t="shared" si="15"/>
        <v>496.0126607802523</v>
      </c>
      <c r="E139" s="371">
        <v>479</v>
      </c>
      <c r="F139" s="359">
        <f>USD_CNY!B1059</f>
        <v>6.7374900000000002</v>
      </c>
    </row>
    <row r="140" spans="1:6">
      <c r="A140" s="350">
        <v>43553</v>
      </c>
      <c r="B140" s="357">
        <f t="shared" si="14"/>
        <v>570.24988528176141</v>
      </c>
      <c r="C140" s="389">
        <v>3840</v>
      </c>
      <c r="D140" s="357">
        <f t="shared" si="15"/>
        <v>487.39306434338584</v>
      </c>
      <c r="E140" s="371">
        <v>477</v>
      </c>
      <c r="F140" s="359">
        <f>USD_CNY!B1060</f>
        <v>6.7338899999999997</v>
      </c>
    </row>
    <row r="141" spans="1:6">
      <c r="A141" s="350">
        <v>43556</v>
      </c>
      <c r="B141" s="357">
        <f t="shared" si="14"/>
        <v>572.40643241728424</v>
      </c>
      <c r="C141" s="389">
        <v>3840</v>
      </c>
      <c r="D141" s="357">
        <f t="shared" si="15"/>
        <v>489.2362670233199</v>
      </c>
      <c r="E141" s="371">
        <v>472</v>
      </c>
      <c r="F141" s="359">
        <f>USD_CNY!B1061</f>
        <v>6.70852</v>
      </c>
    </row>
    <row r="142" spans="1:6">
      <c r="A142" s="350">
        <v>43557</v>
      </c>
      <c r="B142" s="357">
        <f t="shared" si="14"/>
        <v>575.53229301285944</v>
      </c>
      <c r="C142" s="389">
        <v>3870</v>
      </c>
      <c r="D142" s="357">
        <f t="shared" si="15"/>
        <v>491.90794274603377</v>
      </c>
      <c r="E142" s="371">
        <v>474</v>
      </c>
      <c r="F142" s="359">
        <f>USD_CNY!B1062</f>
        <v>6.7242100000000002</v>
      </c>
    </row>
    <row r="143" spans="1:6">
      <c r="A143" s="350">
        <v>43559</v>
      </c>
      <c r="B143" s="357">
        <f t="shared" si="14"/>
        <v>592.27953212893237</v>
      </c>
      <c r="C143" s="389">
        <v>3980</v>
      </c>
      <c r="D143" s="357">
        <f t="shared" si="15"/>
        <v>506.22182233242086</v>
      </c>
      <c r="E143" s="371">
        <v>485</v>
      </c>
      <c r="F143" s="359">
        <f>USD_CNY!B1063</f>
        <v>6.7198000000000002</v>
      </c>
    </row>
    <row r="144" spans="1:6">
      <c r="A144" s="350">
        <v>43560</v>
      </c>
      <c r="B144" s="357">
        <f t="shared" si="14"/>
        <v>591.45327668094899</v>
      </c>
      <c r="C144" s="389">
        <v>3970</v>
      </c>
      <c r="D144" s="357">
        <f t="shared" si="15"/>
        <v>505.51562109482825</v>
      </c>
      <c r="E144" s="371">
        <v>485</v>
      </c>
      <c r="F144" s="359">
        <f>USD_CNY!B1064</f>
        <v>6.7122799999999998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6"/>
        <v>0</v>
      </c>
      <c r="E74" s="288"/>
      <c r="F74" s="177"/>
    </row>
    <row r="75" spans="1:7">
      <c r="A75" s="251"/>
      <c r="B75" s="110"/>
      <c r="C75" s="288"/>
      <c r="D75" s="111">
        <f t="shared" si="6"/>
        <v>0</v>
      </c>
      <c r="E75" s="288"/>
      <c r="F75" s="177"/>
    </row>
    <row r="76" spans="1:7">
      <c r="A76" s="251"/>
      <c r="B76" s="110"/>
      <c r="C76" s="288"/>
      <c r="D76" s="111">
        <f t="shared" si="6"/>
        <v>0</v>
      </c>
      <c r="E76" s="288"/>
      <c r="F76" s="177"/>
    </row>
    <row r="77" spans="1:7">
      <c r="A77" s="251"/>
      <c r="B77" s="110"/>
      <c r="C77" s="288"/>
      <c r="D77" s="111">
        <f t="shared" si="6"/>
        <v>0</v>
      </c>
      <c r="E77" s="288"/>
      <c r="F77" s="177"/>
    </row>
    <row r="78" spans="1:7">
      <c r="A78" s="251"/>
      <c r="B78" s="110"/>
      <c r="C78" s="288"/>
      <c r="D78" s="111">
        <f t="shared" si="6"/>
        <v>0</v>
      </c>
      <c r="E78" s="288"/>
      <c r="F78" s="177"/>
    </row>
    <row r="79" spans="1:7">
      <c r="A79" s="251"/>
      <c r="B79" s="110"/>
      <c r="C79" s="288"/>
      <c r="D79" s="111">
        <f t="shared" si="6"/>
        <v>0</v>
      </c>
      <c r="E79" s="288"/>
      <c r="F79" s="177"/>
    </row>
    <row r="80" spans="1:7">
      <c r="A80" s="251"/>
      <c r="B80" s="110"/>
      <c r="C80" s="288"/>
      <c r="D80" s="111">
        <f t="shared" si="6"/>
        <v>0</v>
      </c>
      <c r="E80" s="288"/>
      <c r="F80" s="177"/>
    </row>
    <row r="81" spans="1:6">
      <c r="A81" s="251"/>
      <c r="B81" s="110"/>
      <c r="C81" s="288"/>
      <c r="D81" s="111">
        <f t="shared" si="6"/>
        <v>0</v>
      </c>
      <c r="E81" s="288"/>
      <c r="F81" s="177"/>
    </row>
    <row r="82" spans="1:6">
      <c r="A82" s="251"/>
      <c r="B82" s="110"/>
      <c r="C82" s="288"/>
      <c r="D82" s="111">
        <f t="shared" si="6"/>
        <v>0</v>
      </c>
      <c r="E82" s="288"/>
      <c r="F82" s="177"/>
    </row>
    <row r="83" spans="1:6">
      <c r="A83" s="251"/>
      <c r="B83" s="110"/>
      <c r="C83" s="288"/>
      <c r="D83" s="111">
        <f t="shared" si="6"/>
        <v>0</v>
      </c>
      <c r="E83" s="288"/>
      <c r="F83" s="177"/>
    </row>
    <row r="84" spans="1:6">
      <c r="A84" s="251"/>
      <c r="B84" s="110"/>
      <c r="C84" s="288"/>
      <c r="D84" s="111">
        <f t="shared" si="6"/>
        <v>0</v>
      </c>
      <c r="E84" s="288"/>
      <c r="F84" s="177"/>
    </row>
    <row r="85" spans="1:6">
      <c r="A85" s="251"/>
      <c r="B85" s="110"/>
      <c r="C85" s="288"/>
      <c r="D85" s="111">
        <f t="shared" si="6"/>
        <v>0</v>
      </c>
      <c r="E85" s="288"/>
      <c r="F85" s="177"/>
    </row>
    <row r="86" spans="1:6">
      <c r="A86" s="251"/>
      <c r="B86" s="110"/>
      <c r="C86" s="288"/>
      <c r="D86" s="111">
        <f t="shared" si="6"/>
        <v>0</v>
      </c>
      <c r="E86" s="288"/>
      <c r="F86" s="177"/>
    </row>
    <row r="87" spans="1:6">
      <c r="A87" s="251"/>
      <c r="B87" s="110"/>
      <c r="C87" s="288"/>
      <c r="D87" s="111">
        <f t="shared" si="6"/>
        <v>0</v>
      </c>
      <c r="E87" s="288"/>
      <c r="F87" s="177"/>
    </row>
    <row r="88" spans="1:6">
      <c r="A88" s="251"/>
      <c r="B88" s="110"/>
      <c r="C88" s="288"/>
      <c r="D88" s="111">
        <f t="shared" si="6"/>
        <v>0</v>
      </c>
      <c r="E88" s="288"/>
      <c r="F88" s="177"/>
    </row>
    <row r="89" spans="1:6">
      <c r="A89" s="251"/>
      <c r="B89" s="110"/>
      <c r="C89" s="288"/>
      <c r="D89" s="111">
        <f t="shared" si="6"/>
        <v>0</v>
      </c>
      <c r="E89" s="288"/>
      <c r="F89" s="177"/>
    </row>
    <row r="90" spans="1:6">
      <c r="A90" s="251"/>
      <c r="B90" s="110"/>
      <c r="C90" s="288"/>
      <c r="D90" s="111">
        <f t="shared" si="6"/>
        <v>0</v>
      </c>
      <c r="E90" s="288"/>
      <c r="F90" s="177"/>
    </row>
    <row r="91" spans="1:6">
      <c r="A91" s="251"/>
      <c r="B91" s="110"/>
      <c r="C91" s="288"/>
      <c r="D91" s="111">
        <f t="shared" si="6"/>
        <v>0</v>
      </c>
      <c r="E91" s="288"/>
      <c r="F91" s="177"/>
    </row>
    <row r="92" spans="1:6">
      <c r="A92" s="251"/>
      <c r="B92" s="110"/>
      <c r="C92" s="288"/>
      <c r="D92" s="111">
        <f t="shared" si="6"/>
        <v>0</v>
      </c>
      <c r="E92" s="288"/>
      <c r="F92" s="177"/>
    </row>
    <row r="93" spans="1:6">
      <c r="A93" s="251"/>
      <c r="B93" s="110"/>
      <c r="C93" s="288"/>
      <c r="D93" s="111">
        <f t="shared" si="6"/>
        <v>0</v>
      </c>
      <c r="E93" s="288"/>
      <c r="F93" s="177"/>
    </row>
    <row r="94" spans="1:6">
      <c r="A94" s="251"/>
      <c r="B94" s="110"/>
      <c r="C94" s="288"/>
      <c r="D94" s="111">
        <f t="shared" si="6"/>
        <v>0</v>
      </c>
      <c r="E94" s="288"/>
      <c r="F94" s="177"/>
    </row>
    <row r="95" spans="1:6">
      <c r="A95" s="251"/>
      <c r="B95" s="110"/>
      <c r="C95" s="288"/>
      <c r="D95" s="111">
        <f t="shared" si="6"/>
        <v>0</v>
      </c>
      <c r="E95" s="288"/>
      <c r="F95" s="177"/>
    </row>
    <row r="96" spans="1:6">
      <c r="A96" s="251"/>
      <c r="B96" s="110"/>
      <c r="C96" s="288"/>
      <c r="D96" s="111">
        <f t="shared" si="6"/>
        <v>0</v>
      </c>
      <c r="E96" s="288"/>
      <c r="F96" s="177"/>
    </row>
    <row r="97" spans="1:6">
      <c r="A97" s="251"/>
      <c r="B97" s="110"/>
      <c r="C97" s="288"/>
      <c r="D97" s="111">
        <f t="shared" si="6"/>
        <v>0</v>
      </c>
      <c r="E97" s="288"/>
      <c r="F97" s="177"/>
    </row>
    <row r="98" spans="1:6">
      <c r="A98" s="251"/>
      <c r="B98" s="110"/>
      <c r="C98" s="288"/>
      <c r="D98" s="111">
        <f t="shared" si="6"/>
        <v>0</v>
      </c>
      <c r="E98" s="288"/>
      <c r="F98" s="177"/>
    </row>
    <row r="99" spans="1:6">
      <c r="A99" s="251"/>
      <c r="B99" s="110"/>
      <c r="C99" s="288"/>
      <c r="D99" s="111">
        <f t="shared" si="6"/>
        <v>0</v>
      </c>
      <c r="E99" s="288"/>
      <c r="F99" s="177"/>
    </row>
    <row r="100" spans="1:6">
      <c r="A100" s="251"/>
      <c r="B100" s="110"/>
      <c r="C100" s="288"/>
      <c r="D100" s="111">
        <f t="shared" si="6"/>
        <v>0</v>
      </c>
      <c r="E100" s="288"/>
      <c r="F100" s="177"/>
    </row>
    <row r="101" spans="1:6">
      <c r="A101" s="251"/>
      <c r="B101" s="110"/>
      <c r="C101" s="288"/>
      <c r="D101" s="111">
        <f t="shared" si="6"/>
        <v>0</v>
      </c>
      <c r="E101" s="288"/>
      <c r="F101" s="177"/>
    </row>
    <row r="102" spans="1:6">
      <c r="A102" s="251"/>
      <c r="B102" s="110"/>
      <c r="C102" s="288"/>
      <c r="D102" s="111">
        <f t="shared" si="6"/>
        <v>0</v>
      </c>
      <c r="E102" s="288"/>
      <c r="F102" s="177"/>
    </row>
    <row r="103" spans="1:6">
      <c r="A103" s="251"/>
      <c r="B103" s="110"/>
      <c r="C103" s="288"/>
      <c r="D103" s="111">
        <f t="shared" si="6"/>
        <v>0</v>
      </c>
      <c r="E103" s="288"/>
      <c r="F103" s="177"/>
    </row>
    <row r="104" spans="1:6">
      <c r="A104" s="251"/>
      <c r="B104" s="110"/>
      <c r="C104" s="288"/>
      <c r="D104" s="111">
        <f t="shared" si="6"/>
        <v>0</v>
      </c>
      <c r="E104" s="288"/>
      <c r="F104" s="177"/>
    </row>
    <row r="105" spans="1:6">
      <c r="A105" s="251"/>
      <c r="B105" s="110"/>
      <c r="C105" s="288"/>
      <c r="D105" s="111">
        <f t="shared" si="6"/>
        <v>0</v>
      </c>
      <c r="E105" s="288"/>
      <c r="F105" s="177"/>
    </row>
    <row r="106" spans="1:6">
      <c r="A106" s="251"/>
      <c r="B106" s="110"/>
      <c r="C106" s="288"/>
      <c r="D106" s="111">
        <f t="shared" si="6"/>
        <v>0</v>
      </c>
      <c r="E106" s="288"/>
      <c r="F106" s="177"/>
    </row>
    <row r="107" spans="1:6">
      <c r="A107" s="251"/>
      <c r="B107" s="110"/>
      <c r="C107" s="288"/>
      <c r="D107" s="111">
        <f t="shared" si="6"/>
        <v>0</v>
      </c>
      <c r="E107" s="288"/>
      <c r="F107" s="177"/>
    </row>
    <row r="108" spans="1:6">
      <c r="A108" s="251"/>
      <c r="B108" s="110"/>
      <c r="C108" s="288"/>
      <c r="D108" s="111">
        <f t="shared" si="6"/>
        <v>0</v>
      </c>
      <c r="E108" s="288"/>
      <c r="F108" s="177"/>
    </row>
    <row r="109" spans="1:6">
      <c r="A109" s="251"/>
      <c r="B109" s="110"/>
      <c r="C109" s="288"/>
      <c r="D109" s="111">
        <f t="shared" si="6"/>
        <v>0</v>
      </c>
      <c r="E109" s="288"/>
      <c r="F109" s="177"/>
    </row>
    <row r="110" spans="1:6">
      <c r="A110" s="251"/>
      <c r="B110" s="110"/>
      <c r="C110" s="288"/>
      <c r="D110" s="111">
        <f t="shared" si="6"/>
        <v>0</v>
      </c>
      <c r="E110" s="288"/>
      <c r="F110" s="177"/>
    </row>
    <row r="111" spans="1:6">
      <c r="A111" s="251"/>
      <c r="B111" s="110"/>
      <c r="C111" s="288"/>
      <c r="D111" s="111">
        <f t="shared" si="6"/>
        <v>0</v>
      </c>
      <c r="E111" s="288"/>
      <c r="F111" s="177"/>
    </row>
    <row r="112" spans="1:6">
      <c r="A112" s="251"/>
      <c r="B112" s="110"/>
      <c r="C112" s="288"/>
      <c r="D112" s="111">
        <f t="shared" si="6"/>
        <v>0</v>
      </c>
      <c r="E112" s="288"/>
      <c r="F112" s="177"/>
    </row>
    <row r="113" spans="1:6">
      <c r="A113" s="251"/>
      <c r="B113" s="110"/>
      <c r="C113" s="288"/>
      <c r="D113" s="111">
        <f t="shared" si="6"/>
        <v>0</v>
      </c>
      <c r="E113" s="288"/>
      <c r="F113" s="177"/>
    </row>
    <row r="114" spans="1:6">
      <c r="A114" s="251"/>
      <c r="B114" s="110"/>
      <c r="C114" s="288"/>
      <c r="D114" s="111">
        <f t="shared" si="6"/>
        <v>0</v>
      </c>
      <c r="E114" s="288"/>
      <c r="F114" s="177"/>
    </row>
    <row r="115" spans="1:6">
      <c r="A115" s="251"/>
      <c r="B115" s="110"/>
      <c r="C115" s="288"/>
      <c r="D115" s="111">
        <f t="shared" si="6"/>
        <v>0</v>
      </c>
      <c r="E115" s="288"/>
      <c r="F115" s="177"/>
    </row>
    <row r="116" spans="1:6">
      <c r="A116" s="251"/>
      <c r="B116" s="110"/>
      <c r="C116" s="288"/>
      <c r="D116" s="111">
        <f t="shared" si="6"/>
        <v>0</v>
      </c>
      <c r="E116" s="288"/>
      <c r="F116" s="177"/>
    </row>
    <row r="117" spans="1:6">
      <c r="A117" s="251"/>
      <c r="B117" s="110"/>
      <c r="C117" s="288"/>
      <c r="D117" s="111">
        <f t="shared" si="6"/>
        <v>0</v>
      </c>
      <c r="E117" s="288"/>
      <c r="F117" s="177"/>
    </row>
    <row r="118" spans="1:6">
      <c r="A118" s="251"/>
      <c r="B118" s="110"/>
      <c r="C118" s="288"/>
      <c r="D118" s="111">
        <f t="shared" si="6"/>
        <v>0</v>
      </c>
      <c r="E118" s="288"/>
      <c r="F118" s="177"/>
    </row>
    <row r="119" spans="1:6">
      <c r="A119" s="251"/>
      <c r="B119" s="110"/>
      <c r="C119" s="288"/>
      <c r="D119" s="111">
        <f t="shared" si="6"/>
        <v>0</v>
      </c>
      <c r="E119" s="288"/>
      <c r="F119" s="177"/>
    </row>
    <row r="120" spans="1:6">
      <c r="A120" s="251"/>
      <c r="B120" s="110"/>
      <c r="C120" s="288"/>
      <c r="D120" s="111">
        <f t="shared" si="6"/>
        <v>0</v>
      </c>
      <c r="E120" s="288"/>
      <c r="F120" s="177"/>
    </row>
    <row r="121" spans="1:6">
      <c r="A121" s="251"/>
      <c r="B121" s="110"/>
      <c r="C121" s="288"/>
      <c r="D121" s="111">
        <f t="shared" si="6"/>
        <v>0</v>
      </c>
      <c r="E121" s="288"/>
      <c r="F121" s="177"/>
    </row>
    <row r="122" spans="1:6">
      <c r="A122" s="251"/>
      <c r="B122" s="110"/>
      <c r="C122" s="288"/>
      <c r="D122" s="111">
        <f t="shared" si="6"/>
        <v>0</v>
      </c>
      <c r="E122" s="288"/>
      <c r="F122" s="177"/>
    </row>
    <row r="123" spans="1:6">
      <c r="A123" s="251"/>
      <c r="B123" s="110"/>
      <c r="C123" s="288"/>
      <c r="D123" s="111">
        <f t="shared" si="6"/>
        <v>0</v>
      </c>
      <c r="E123" s="288"/>
      <c r="F123" s="177"/>
    </row>
    <row r="124" spans="1:6">
      <c r="A124" s="251"/>
      <c r="B124" s="110"/>
      <c r="C124" s="288"/>
      <c r="D124" s="111">
        <f t="shared" si="6"/>
        <v>0</v>
      </c>
      <c r="E124" s="288"/>
      <c r="F124" s="177"/>
    </row>
    <row r="125" spans="1:6">
      <c r="A125" s="251"/>
      <c r="B125" s="110"/>
      <c r="C125" s="288"/>
      <c r="D125" s="111">
        <f t="shared" si="6"/>
        <v>0</v>
      </c>
      <c r="E125" s="288"/>
      <c r="F125" s="177"/>
    </row>
    <row r="126" spans="1:6">
      <c r="A126" s="251"/>
      <c r="B126" s="110"/>
      <c r="C126" s="288"/>
      <c r="D126" s="111">
        <f t="shared" si="6"/>
        <v>0</v>
      </c>
      <c r="E126" s="288"/>
      <c r="F126" s="177"/>
    </row>
    <row r="127" spans="1:6">
      <c r="A127" s="251"/>
      <c r="B127" s="110"/>
      <c r="C127" s="288"/>
      <c r="D127" s="111">
        <f t="shared" si="6"/>
        <v>0</v>
      </c>
      <c r="E127" s="288"/>
      <c r="F127" s="177"/>
    </row>
    <row r="128" spans="1:6">
      <c r="A128" s="251"/>
      <c r="B128" s="110"/>
      <c r="C128" s="288"/>
      <c r="D128" s="111">
        <f t="shared" si="6"/>
        <v>0</v>
      </c>
      <c r="E128" s="288"/>
      <c r="F128" s="177"/>
    </row>
    <row r="129" spans="1:6">
      <c r="A129" s="251"/>
      <c r="B129" s="110"/>
      <c r="C129" s="288"/>
      <c r="D129" s="111">
        <f t="shared" si="6"/>
        <v>0</v>
      </c>
      <c r="E129" s="288"/>
      <c r="F129" s="177"/>
    </row>
    <row r="130" spans="1:6">
      <c r="A130" s="251"/>
      <c r="B130" s="110"/>
      <c r="C130" s="288"/>
      <c r="D130" s="111">
        <f t="shared" si="6"/>
        <v>0</v>
      </c>
      <c r="E130" s="288"/>
      <c r="F130" s="177"/>
    </row>
    <row r="131" spans="1:6">
      <c r="A131" s="251"/>
      <c r="B131" s="110"/>
      <c r="C131" s="288"/>
      <c r="D131" s="111">
        <f t="shared" si="6"/>
        <v>0</v>
      </c>
      <c r="E131" s="288"/>
      <c r="F131" s="177"/>
    </row>
    <row r="132" spans="1:6">
      <c r="A132" s="251"/>
      <c r="B132" s="110"/>
      <c r="C132" s="288"/>
      <c r="D132" s="111">
        <f t="shared" si="6"/>
        <v>0</v>
      </c>
      <c r="E132" s="288"/>
      <c r="F132" s="177"/>
    </row>
    <row r="133" spans="1:6">
      <c r="A133" s="251"/>
      <c r="B133" s="110"/>
      <c r="C133" s="288"/>
      <c r="D133" s="111">
        <f t="shared" si="6"/>
        <v>0</v>
      </c>
      <c r="E133" s="288"/>
      <c r="F133" s="177"/>
    </row>
    <row r="134" spans="1:6">
      <c r="A134" s="251"/>
      <c r="B134" s="110"/>
      <c r="C134" s="288"/>
      <c r="D134" s="111">
        <f t="shared" si="6"/>
        <v>0</v>
      </c>
      <c r="E134" s="288"/>
      <c r="F134" s="177"/>
    </row>
    <row r="135" spans="1:6">
      <c r="A135" s="251"/>
      <c r="B135" s="110"/>
      <c r="C135" s="288"/>
      <c r="D135" s="111">
        <f t="shared" si="6"/>
        <v>0</v>
      </c>
      <c r="E135" s="288"/>
      <c r="F135" s="177"/>
    </row>
    <row r="136" spans="1:6">
      <c r="A136" s="251"/>
      <c r="B136" s="110"/>
      <c r="C136" s="288"/>
      <c r="D136" s="111">
        <f t="shared" si="6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7"/>
        <v>0</v>
      </c>
      <c r="E138" s="288"/>
      <c r="F138" s="177"/>
    </row>
    <row r="139" spans="1:6">
      <c r="A139" s="251"/>
      <c r="B139" s="110"/>
      <c r="C139" s="288"/>
      <c r="D139" s="111">
        <f t="shared" si="7"/>
        <v>0</v>
      </c>
      <c r="E139" s="288"/>
      <c r="F139" s="177"/>
    </row>
    <row r="140" spans="1:6">
      <c r="A140" s="251"/>
      <c r="B140" s="110"/>
      <c r="C140" s="288"/>
      <c r="D140" s="111">
        <f t="shared" si="7"/>
        <v>0</v>
      </c>
      <c r="E140" s="288"/>
      <c r="F140" s="177"/>
    </row>
    <row r="141" spans="1:6">
      <c r="A141" s="251"/>
      <c r="B141" s="110"/>
      <c r="C141" s="288"/>
      <c r="D141" s="111">
        <f t="shared" si="7"/>
        <v>0</v>
      </c>
      <c r="E141" s="288"/>
      <c r="F141" s="177"/>
    </row>
    <row r="142" spans="1:6">
      <c r="A142" s="251"/>
      <c r="B142" s="110"/>
      <c r="C142" s="288"/>
      <c r="D142" s="111">
        <f t="shared" si="7"/>
        <v>0</v>
      </c>
      <c r="E142" s="288"/>
      <c r="F142" s="177"/>
    </row>
    <row r="143" spans="1:6">
      <c r="A143" s="251"/>
      <c r="B143" s="110"/>
      <c r="C143" s="288"/>
      <c r="D143" s="111">
        <f t="shared" si="7"/>
        <v>0</v>
      </c>
      <c r="E143" s="288"/>
      <c r="F143" s="177"/>
    </row>
    <row r="144" spans="1:6">
      <c r="A144" s="251"/>
      <c r="B144" s="110"/>
      <c r="C144" s="288"/>
      <c r="D144" s="111">
        <f t="shared" si="7"/>
        <v>0</v>
      </c>
      <c r="E144" s="288"/>
      <c r="F144" s="177"/>
    </row>
    <row r="145" spans="1:6">
      <c r="A145" s="251"/>
      <c r="B145" s="110"/>
      <c r="C145" s="288"/>
      <c r="D145" s="111">
        <f t="shared" si="7"/>
        <v>0</v>
      </c>
      <c r="E145" s="288"/>
      <c r="F145" s="177"/>
    </row>
    <row r="146" spans="1:6">
      <c r="A146" s="251"/>
      <c r="B146" s="110"/>
      <c r="C146" s="288"/>
      <c r="D146" s="111">
        <f t="shared" si="7"/>
        <v>0</v>
      </c>
      <c r="E146" s="288"/>
      <c r="F146" s="177"/>
    </row>
    <row r="147" spans="1:6">
      <c r="A147" s="251"/>
      <c r="B147" s="110"/>
      <c r="C147" s="288"/>
      <c r="D147" s="111">
        <f t="shared" si="7"/>
        <v>0</v>
      </c>
      <c r="E147" s="288"/>
      <c r="F147" s="177"/>
    </row>
    <row r="148" spans="1:6">
      <c r="A148" s="251"/>
      <c r="B148" s="110"/>
      <c r="C148" s="288"/>
      <c r="D148" s="111">
        <f t="shared" si="7"/>
        <v>0</v>
      </c>
      <c r="E148" s="288"/>
      <c r="F148" s="177"/>
    </row>
    <row r="149" spans="1:6">
      <c r="A149" s="251"/>
      <c r="B149" s="110"/>
      <c r="C149" s="288"/>
      <c r="D149" s="111">
        <f t="shared" si="7"/>
        <v>0</v>
      </c>
      <c r="E149" s="288"/>
      <c r="F149" s="177"/>
    </row>
    <row r="150" spans="1:6">
      <c r="A150" s="251"/>
      <c r="B150" s="110"/>
      <c r="C150" s="288"/>
      <c r="D150" s="111">
        <f t="shared" si="7"/>
        <v>0</v>
      </c>
      <c r="E150" s="288"/>
      <c r="F150" s="177"/>
    </row>
    <row r="151" spans="1:6">
      <c r="A151" s="251"/>
      <c r="B151" s="110"/>
      <c r="C151" s="288"/>
      <c r="D151" s="111">
        <f t="shared" si="7"/>
        <v>0</v>
      </c>
      <c r="E151" s="288"/>
      <c r="F151" s="177"/>
    </row>
    <row r="152" spans="1:6">
      <c r="A152" s="251"/>
      <c r="B152" s="110"/>
      <c r="C152" s="288"/>
      <c r="D152" s="111">
        <f t="shared" si="7"/>
        <v>0</v>
      </c>
      <c r="E152" s="288"/>
      <c r="F152" s="177"/>
    </row>
    <row r="153" spans="1:6">
      <c r="A153" s="251"/>
      <c r="B153" s="110"/>
      <c r="C153" s="288"/>
      <c r="D153" s="111">
        <f t="shared" si="7"/>
        <v>0</v>
      </c>
      <c r="E153" s="288"/>
      <c r="F153" s="177"/>
    </row>
    <row r="154" spans="1:6">
      <c r="A154" s="251"/>
      <c r="B154" s="110"/>
      <c r="C154" s="288"/>
      <c r="D154" s="111">
        <f t="shared" si="7"/>
        <v>0</v>
      </c>
      <c r="E154" s="288"/>
      <c r="F154" s="177"/>
    </row>
    <row r="155" spans="1:6">
      <c r="A155" s="251"/>
      <c r="B155" s="110"/>
      <c r="C155" s="288"/>
      <c r="D155" s="111">
        <f t="shared" si="7"/>
        <v>0</v>
      </c>
      <c r="E155" s="288"/>
      <c r="F155" s="177"/>
    </row>
    <row r="156" spans="1:6">
      <c r="A156" s="251"/>
      <c r="B156" s="110"/>
      <c r="C156" s="288"/>
      <c r="D156" s="111">
        <f t="shared" si="7"/>
        <v>0</v>
      </c>
      <c r="E156" s="288"/>
      <c r="F156" s="177"/>
    </row>
    <row r="157" spans="1:6">
      <c r="A157" s="251"/>
      <c r="B157" s="110"/>
      <c r="C157" s="288"/>
      <c r="D157" s="111">
        <f t="shared" si="7"/>
        <v>0</v>
      </c>
      <c r="E157" s="288"/>
      <c r="F157" s="177"/>
    </row>
    <row r="158" spans="1:6">
      <c r="A158" s="251"/>
      <c r="B158" s="110"/>
      <c r="C158" s="288"/>
      <c r="D158" s="111">
        <f t="shared" si="7"/>
        <v>0</v>
      </c>
      <c r="E158" s="288"/>
      <c r="F158" s="177"/>
    </row>
    <row r="159" spans="1:6">
      <c r="A159" s="251"/>
      <c r="B159" s="110"/>
      <c r="C159" s="288"/>
      <c r="D159" s="111">
        <f t="shared" si="7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8"/>
        <v>0</v>
      </c>
      <c r="E162" s="288"/>
      <c r="F162" s="177"/>
    </row>
    <row r="163" spans="1:6">
      <c r="A163" s="251"/>
      <c r="B163" s="110"/>
      <c r="C163" s="288"/>
      <c r="D163" s="111">
        <f t="shared" si="8"/>
        <v>0</v>
      </c>
      <c r="E163" s="288"/>
      <c r="F163" s="177"/>
    </row>
    <row r="164" spans="1:6">
      <c r="A164" s="251"/>
      <c r="B164" s="110"/>
      <c r="C164" s="288"/>
      <c r="D164" s="111">
        <f t="shared" si="8"/>
        <v>0</v>
      </c>
      <c r="E164" s="288"/>
      <c r="F164" s="177"/>
    </row>
    <row r="165" spans="1:6">
      <c r="A165" s="251"/>
      <c r="B165" s="110"/>
      <c r="C165" s="288"/>
      <c r="D165" s="111">
        <f t="shared" si="8"/>
        <v>0</v>
      </c>
      <c r="E165" s="288"/>
      <c r="F165" s="177"/>
    </row>
    <row r="166" spans="1:6">
      <c r="A166" s="251"/>
      <c r="B166" s="110"/>
      <c r="C166" s="288"/>
      <c r="D166" s="111">
        <f t="shared" si="8"/>
        <v>0</v>
      </c>
      <c r="E166" s="288"/>
      <c r="F166" s="177"/>
    </row>
    <row r="167" spans="1:6">
      <c r="A167" s="251"/>
      <c r="B167" s="110"/>
      <c r="C167" s="288"/>
      <c r="D167" s="111">
        <f t="shared" si="8"/>
        <v>0</v>
      </c>
      <c r="E167" s="288"/>
      <c r="F167" s="177"/>
    </row>
    <row r="168" spans="1:6">
      <c r="A168" s="251"/>
      <c r="B168" s="110"/>
      <c r="C168" s="288"/>
      <c r="D168" s="111">
        <f t="shared" si="8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4"/>
        <v>0</v>
      </c>
      <c r="E74" s="288"/>
      <c r="F74" s="177"/>
    </row>
    <row r="75" spans="1:7">
      <c r="A75" s="251"/>
      <c r="B75" s="110"/>
      <c r="C75" s="288"/>
      <c r="D75" s="111">
        <f t="shared" si="4"/>
        <v>0</v>
      </c>
      <c r="E75" s="288"/>
      <c r="F75" s="177"/>
    </row>
    <row r="76" spans="1:7">
      <c r="A76" s="251"/>
      <c r="B76" s="110"/>
      <c r="C76" s="288"/>
      <c r="D76" s="111">
        <f t="shared" si="4"/>
        <v>0</v>
      </c>
      <c r="E76" s="288"/>
      <c r="F76" s="177"/>
    </row>
    <row r="77" spans="1:7">
      <c r="A77" s="251"/>
      <c r="B77" s="110"/>
      <c r="C77" s="288"/>
      <c r="D77" s="111">
        <f t="shared" si="4"/>
        <v>0</v>
      </c>
      <c r="E77" s="288"/>
      <c r="F77" s="177"/>
    </row>
    <row r="78" spans="1:7">
      <c r="A78" s="251"/>
      <c r="B78" s="110"/>
      <c r="C78" s="288"/>
      <c r="D78" s="111">
        <f t="shared" si="4"/>
        <v>0</v>
      </c>
      <c r="E78" s="288"/>
      <c r="F78" s="177"/>
    </row>
    <row r="79" spans="1:7">
      <c r="A79" s="251"/>
      <c r="B79" s="110"/>
      <c r="C79" s="288"/>
      <c r="D79" s="111">
        <f t="shared" si="4"/>
        <v>0</v>
      </c>
      <c r="E79" s="288"/>
      <c r="F79" s="177"/>
    </row>
    <row r="80" spans="1:7">
      <c r="A80" s="251"/>
      <c r="B80" s="110"/>
      <c r="C80" s="288"/>
      <c r="D80" s="111">
        <f t="shared" si="4"/>
        <v>0</v>
      </c>
      <c r="E80" s="288"/>
      <c r="F80" s="177"/>
    </row>
    <row r="81" spans="1:6">
      <c r="A81" s="251"/>
      <c r="B81" s="110"/>
      <c r="C81" s="288"/>
      <c r="D81" s="111">
        <f t="shared" si="4"/>
        <v>0</v>
      </c>
      <c r="E81" s="288"/>
      <c r="F81" s="177"/>
    </row>
    <row r="82" spans="1:6">
      <c r="A82" s="251"/>
      <c r="B82" s="110"/>
      <c r="C82" s="288"/>
      <c r="D82" s="111">
        <f t="shared" si="4"/>
        <v>0</v>
      </c>
      <c r="E82" s="288"/>
      <c r="F82" s="177"/>
    </row>
    <row r="83" spans="1:6">
      <c r="A83" s="251"/>
      <c r="B83" s="110"/>
      <c r="C83" s="288"/>
      <c r="D83" s="111">
        <f t="shared" si="4"/>
        <v>0</v>
      </c>
      <c r="E83" s="288"/>
      <c r="F83" s="177"/>
    </row>
    <row r="84" spans="1:6">
      <c r="A84" s="251"/>
      <c r="B84" s="110"/>
      <c r="C84" s="288"/>
      <c r="D84" s="111">
        <f t="shared" si="4"/>
        <v>0</v>
      </c>
      <c r="E84" s="288"/>
      <c r="F84" s="177"/>
    </row>
    <row r="85" spans="1:6">
      <c r="A85" s="251"/>
      <c r="B85" s="110"/>
      <c r="C85" s="288"/>
      <c r="D85" s="111">
        <f t="shared" si="4"/>
        <v>0</v>
      </c>
      <c r="E85" s="288"/>
      <c r="F85" s="177"/>
    </row>
    <row r="86" spans="1:6">
      <c r="A86" s="251"/>
      <c r="B86" s="110"/>
      <c r="C86" s="288"/>
      <c r="D86" s="111">
        <f t="shared" si="4"/>
        <v>0</v>
      </c>
      <c r="E86" s="288"/>
      <c r="F86" s="177"/>
    </row>
    <row r="87" spans="1:6">
      <c r="A87" s="251"/>
      <c r="B87" s="110"/>
      <c r="C87" s="288"/>
      <c r="D87" s="111">
        <f t="shared" si="4"/>
        <v>0</v>
      </c>
      <c r="E87" s="288"/>
      <c r="F87" s="177"/>
    </row>
    <row r="88" spans="1:6">
      <c r="A88" s="251"/>
      <c r="B88" s="110"/>
      <c r="C88" s="288"/>
      <c r="D88" s="111">
        <f t="shared" si="4"/>
        <v>0</v>
      </c>
      <c r="E88" s="288"/>
      <c r="F88" s="177"/>
    </row>
    <row r="89" spans="1:6">
      <c r="A89" s="251"/>
      <c r="B89" s="110"/>
      <c r="C89" s="288"/>
      <c r="D89" s="111">
        <f t="shared" si="4"/>
        <v>0</v>
      </c>
      <c r="E89" s="288"/>
      <c r="F89" s="177"/>
    </row>
    <row r="90" spans="1:6">
      <c r="A90" s="251"/>
      <c r="B90" s="110"/>
      <c r="C90" s="288"/>
      <c r="D90" s="111">
        <f t="shared" si="4"/>
        <v>0</v>
      </c>
      <c r="E90" s="288"/>
      <c r="F90" s="177"/>
    </row>
    <row r="91" spans="1:6">
      <c r="A91" s="251"/>
      <c r="B91" s="110"/>
      <c r="C91" s="288"/>
      <c r="D91" s="111">
        <f t="shared" si="4"/>
        <v>0</v>
      </c>
      <c r="E91" s="288"/>
      <c r="F91" s="177"/>
    </row>
    <row r="92" spans="1:6">
      <c r="A92" s="251"/>
      <c r="B92" s="110"/>
      <c r="C92" s="288"/>
      <c r="D92" s="111">
        <f t="shared" si="4"/>
        <v>0</v>
      </c>
      <c r="E92" s="288"/>
      <c r="F92" s="177"/>
    </row>
    <row r="93" spans="1:6">
      <c r="A93" s="251"/>
      <c r="B93" s="110"/>
      <c r="C93" s="288"/>
      <c r="D93" s="111">
        <f t="shared" si="4"/>
        <v>0</v>
      </c>
      <c r="E93" s="288"/>
      <c r="F93" s="177"/>
    </row>
    <row r="94" spans="1:6">
      <c r="A94" s="251"/>
      <c r="B94" s="110"/>
      <c r="C94" s="288"/>
      <c r="D94" s="111">
        <f t="shared" si="4"/>
        <v>0</v>
      </c>
      <c r="E94" s="288"/>
      <c r="F94" s="177"/>
    </row>
    <row r="95" spans="1:6">
      <c r="A95" s="251"/>
      <c r="B95" s="110"/>
      <c r="C95" s="288"/>
      <c r="D95" s="111">
        <f t="shared" si="4"/>
        <v>0</v>
      </c>
      <c r="E95" s="288"/>
      <c r="F95" s="177"/>
    </row>
    <row r="96" spans="1:6">
      <c r="A96" s="251"/>
      <c r="B96" s="110"/>
      <c r="C96" s="288"/>
      <c r="D96" s="111">
        <f t="shared" si="4"/>
        <v>0</v>
      </c>
      <c r="E96" s="288"/>
      <c r="F96" s="177"/>
    </row>
    <row r="97" spans="1:6">
      <c r="A97" s="251"/>
      <c r="B97" s="110"/>
      <c r="C97" s="288"/>
      <c r="D97" s="111">
        <f t="shared" si="4"/>
        <v>0</v>
      </c>
      <c r="E97" s="288"/>
      <c r="F97" s="177"/>
    </row>
    <row r="98" spans="1:6">
      <c r="A98" s="251"/>
      <c r="B98" s="110"/>
      <c r="C98" s="288"/>
      <c r="D98" s="111">
        <f t="shared" si="4"/>
        <v>0</v>
      </c>
      <c r="E98" s="288"/>
      <c r="F98" s="177"/>
    </row>
    <row r="99" spans="1:6">
      <c r="A99" s="251"/>
      <c r="B99" s="110"/>
      <c r="C99" s="288"/>
      <c r="D99" s="111">
        <f t="shared" si="4"/>
        <v>0</v>
      </c>
      <c r="E99" s="288"/>
      <c r="F99" s="177"/>
    </row>
    <row r="100" spans="1:6">
      <c r="A100" s="251"/>
      <c r="B100" s="110"/>
      <c r="C100" s="288"/>
      <c r="D100" s="111">
        <f t="shared" si="4"/>
        <v>0</v>
      </c>
      <c r="E100" s="288"/>
      <c r="F100" s="177"/>
    </row>
    <row r="101" spans="1:6">
      <c r="A101" s="251"/>
      <c r="B101" s="110"/>
      <c r="C101" s="288"/>
      <c r="D101" s="111">
        <f t="shared" si="4"/>
        <v>0</v>
      </c>
      <c r="E101" s="288"/>
      <c r="F101" s="177"/>
    </row>
    <row r="102" spans="1:6">
      <c r="A102" s="251"/>
      <c r="B102" s="110"/>
      <c r="C102" s="288"/>
      <c r="D102" s="111">
        <f t="shared" si="4"/>
        <v>0</v>
      </c>
      <c r="E102" s="288"/>
      <c r="F102" s="177"/>
    </row>
    <row r="103" spans="1:6">
      <c r="A103" s="251"/>
      <c r="B103" s="110"/>
      <c r="C103" s="288"/>
      <c r="D103" s="111">
        <f t="shared" si="4"/>
        <v>0</v>
      </c>
      <c r="E103" s="288"/>
      <c r="F103" s="177"/>
    </row>
    <row r="104" spans="1:6">
      <c r="A104" s="251"/>
      <c r="B104" s="110"/>
      <c r="C104" s="288"/>
      <c r="D104" s="111">
        <f t="shared" si="4"/>
        <v>0</v>
      </c>
      <c r="E104" s="288"/>
      <c r="F104" s="177"/>
    </row>
    <row r="105" spans="1:6">
      <c r="A105" s="251"/>
      <c r="B105" s="110"/>
      <c r="C105" s="288"/>
      <c r="D105" s="111">
        <f t="shared" si="4"/>
        <v>0</v>
      </c>
      <c r="E105" s="288"/>
      <c r="F105" s="177"/>
    </row>
    <row r="106" spans="1:6">
      <c r="A106" s="251"/>
      <c r="B106" s="110"/>
      <c r="C106" s="288"/>
      <c r="D106" s="111">
        <f t="shared" si="4"/>
        <v>0</v>
      </c>
      <c r="E106" s="288"/>
      <c r="F106" s="177"/>
    </row>
    <row r="107" spans="1:6">
      <c r="A107" s="251"/>
      <c r="B107" s="110"/>
      <c r="C107" s="288"/>
      <c r="D107" s="111">
        <f t="shared" si="4"/>
        <v>0</v>
      </c>
      <c r="E107" s="288"/>
      <c r="F107" s="177"/>
    </row>
    <row r="108" spans="1:6">
      <c r="A108" s="251"/>
      <c r="B108" s="110"/>
      <c r="C108" s="288"/>
      <c r="D108" s="111">
        <f t="shared" si="4"/>
        <v>0</v>
      </c>
      <c r="E108" s="288"/>
      <c r="F108" s="177"/>
    </row>
    <row r="109" spans="1:6">
      <c r="A109" s="251"/>
      <c r="B109" s="110"/>
      <c r="C109" s="288"/>
      <c r="D109" s="111">
        <f t="shared" si="4"/>
        <v>0</v>
      </c>
      <c r="E109" s="288"/>
      <c r="F109" s="177"/>
    </row>
    <row r="110" spans="1:6">
      <c r="A110" s="251"/>
      <c r="B110" s="110"/>
      <c r="C110" s="288"/>
      <c r="D110" s="111">
        <f t="shared" si="4"/>
        <v>0</v>
      </c>
      <c r="E110" s="288"/>
      <c r="F110" s="177"/>
    </row>
    <row r="111" spans="1:6">
      <c r="A111" s="251"/>
      <c r="B111" s="110"/>
      <c r="C111" s="288"/>
      <c r="D111" s="111">
        <f t="shared" si="4"/>
        <v>0</v>
      </c>
      <c r="E111" s="288"/>
      <c r="F111" s="177"/>
    </row>
    <row r="112" spans="1:6">
      <c r="A112" s="251"/>
      <c r="B112" s="110"/>
      <c r="C112" s="288"/>
      <c r="D112" s="111">
        <f t="shared" si="4"/>
        <v>0</v>
      </c>
      <c r="E112" s="288"/>
      <c r="F112" s="177"/>
    </row>
    <row r="113" spans="1:6">
      <c r="A113" s="251"/>
      <c r="B113" s="110"/>
      <c r="C113" s="288"/>
      <c r="D113" s="111">
        <f t="shared" si="4"/>
        <v>0</v>
      </c>
      <c r="E113" s="288"/>
      <c r="F113" s="177"/>
    </row>
    <row r="114" spans="1:6">
      <c r="A114" s="251"/>
      <c r="B114" s="110"/>
      <c r="C114" s="288"/>
      <c r="D114" s="111">
        <f t="shared" si="4"/>
        <v>0</v>
      </c>
      <c r="E114" s="288"/>
      <c r="F114" s="177"/>
    </row>
    <row r="115" spans="1:6">
      <c r="A115" s="251"/>
      <c r="B115" s="110"/>
      <c r="C115" s="288"/>
      <c r="D115" s="111">
        <f t="shared" si="4"/>
        <v>0</v>
      </c>
      <c r="E115" s="288"/>
      <c r="F115" s="177"/>
    </row>
    <row r="116" spans="1:6">
      <c r="A116" s="251"/>
      <c r="B116" s="110"/>
      <c r="C116" s="288"/>
      <c r="D116" s="111">
        <f t="shared" si="4"/>
        <v>0</v>
      </c>
      <c r="E116" s="288"/>
      <c r="F116" s="177"/>
    </row>
    <row r="117" spans="1:6">
      <c r="A117" s="251"/>
      <c r="B117" s="110"/>
      <c r="C117" s="288"/>
      <c r="D117" s="111">
        <f t="shared" si="4"/>
        <v>0</v>
      </c>
      <c r="E117" s="288"/>
      <c r="F117" s="177"/>
    </row>
    <row r="118" spans="1:6">
      <c r="A118" s="251"/>
      <c r="B118" s="110"/>
      <c r="C118" s="288"/>
      <c r="D118" s="111">
        <f t="shared" si="4"/>
        <v>0</v>
      </c>
      <c r="E118" s="288"/>
      <c r="F118" s="177"/>
    </row>
    <row r="119" spans="1:6">
      <c r="A119" s="251"/>
      <c r="B119" s="110"/>
      <c r="C119" s="288"/>
      <c r="D119" s="111">
        <f t="shared" si="4"/>
        <v>0</v>
      </c>
      <c r="E119" s="288"/>
      <c r="F119" s="177"/>
    </row>
    <row r="120" spans="1:6">
      <c r="A120" s="251"/>
      <c r="B120" s="110"/>
      <c r="C120" s="288"/>
      <c r="D120" s="111">
        <f t="shared" si="4"/>
        <v>0</v>
      </c>
      <c r="E120" s="288"/>
      <c r="F120" s="177"/>
    </row>
    <row r="121" spans="1:6">
      <c r="A121" s="251"/>
      <c r="B121" s="110"/>
      <c r="C121" s="288"/>
      <c r="D121" s="111">
        <f t="shared" si="4"/>
        <v>0</v>
      </c>
      <c r="E121" s="288"/>
      <c r="F121" s="177"/>
    </row>
    <row r="122" spans="1:6">
      <c r="A122" s="251"/>
      <c r="B122" s="110"/>
      <c r="C122" s="288"/>
      <c r="D122" s="111">
        <f t="shared" si="4"/>
        <v>0</v>
      </c>
      <c r="E122" s="288"/>
      <c r="F122" s="177"/>
    </row>
    <row r="123" spans="1:6">
      <c r="A123" s="251"/>
      <c r="B123" s="110"/>
      <c r="C123" s="288"/>
      <c r="D123" s="111">
        <f t="shared" si="4"/>
        <v>0</v>
      </c>
      <c r="E123" s="288"/>
      <c r="F123" s="177"/>
    </row>
    <row r="124" spans="1:6">
      <c r="A124" s="251"/>
      <c r="B124" s="110"/>
      <c r="C124" s="288"/>
      <c r="D124" s="111">
        <f t="shared" si="4"/>
        <v>0</v>
      </c>
      <c r="E124" s="288"/>
      <c r="F124" s="177"/>
    </row>
    <row r="125" spans="1:6">
      <c r="A125" s="251"/>
      <c r="B125" s="110"/>
      <c r="C125" s="288"/>
      <c r="D125" s="111">
        <f t="shared" si="4"/>
        <v>0</v>
      </c>
      <c r="E125" s="288"/>
      <c r="F125" s="177"/>
    </row>
    <row r="126" spans="1:6">
      <c r="A126" s="251"/>
      <c r="B126" s="110"/>
      <c r="C126" s="288"/>
      <c r="D126" s="111">
        <f t="shared" si="4"/>
        <v>0</v>
      </c>
      <c r="E126" s="288"/>
      <c r="F126" s="177"/>
    </row>
    <row r="127" spans="1:6">
      <c r="A127" s="251"/>
      <c r="B127" s="110"/>
      <c r="C127" s="288"/>
      <c r="D127" s="111">
        <f t="shared" si="4"/>
        <v>0</v>
      </c>
      <c r="E127" s="288"/>
      <c r="F127" s="177"/>
    </row>
    <row r="128" spans="1:6">
      <c r="A128" s="251"/>
      <c r="B128" s="110"/>
      <c r="C128" s="288"/>
      <c r="D128" s="111">
        <f t="shared" si="4"/>
        <v>0</v>
      </c>
      <c r="E128" s="288"/>
      <c r="F128" s="177"/>
    </row>
    <row r="129" spans="1:6">
      <c r="A129" s="251"/>
      <c r="B129" s="110"/>
      <c r="C129" s="288"/>
      <c r="D129" s="111">
        <f t="shared" si="4"/>
        <v>0</v>
      </c>
      <c r="E129" s="288"/>
      <c r="F129" s="177"/>
    </row>
    <row r="130" spans="1:6">
      <c r="A130" s="251"/>
      <c r="B130" s="110"/>
      <c r="C130" s="288"/>
      <c r="D130" s="111">
        <f t="shared" si="4"/>
        <v>0</v>
      </c>
      <c r="E130" s="288"/>
      <c r="F130" s="177"/>
    </row>
    <row r="131" spans="1:6">
      <c r="A131" s="251"/>
      <c r="B131" s="110"/>
      <c r="C131" s="288"/>
      <c r="D131" s="111">
        <f t="shared" si="4"/>
        <v>0</v>
      </c>
      <c r="E131" s="288"/>
      <c r="F131" s="177"/>
    </row>
    <row r="132" spans="1:6">
      <c r="A132" s="251"/>
      <c r="B132" s="110"/>
      <c r="C132" s="288"/>
      <c r="D132" s="111">
        <f t="shared" si="4"/>
        <v>0</v>
      </c>
      <c r="E132" s="288"/>
      <c r="F132" s="177"/>
    </row>
    <row r="133" spans="1:6">
      <c r="A133" s="251"/>
      <c r="B133" s="110"/>
      <c r="C133" s="288"/>
      <c r="D133" s="111">
        <f t="shared" si="4"/>
        <v>0</v>
      </c>
      <c r="E133" s="288"/>
      <c r="F133" s="177"/>
    </row>
    <row r="134" spans="1:6">
      <c r="A134" s="251"/>
      <c r="B134" s="110"/>
      <c r="C134" s="288"/>
      <c r="D134" s="111">
        <f t="shared" si="4"/>
        <v>0</v>
      </c>
      <c r="E134" s="288"/>
      <c r="F134" s="177"/>
    </row>
    <row r="135" spans="1:6">
      <c r="A135" s="251"/>
      <c r="B135" s="110"/>
      <c r="C135" s="288"/>
      <c r="D135" s="111">
        <f t="shared" si="4"/>
        <v>0</v>
      </c>
      <c r="E135" s="288"/>
      <c r="F135" s="177"/>
    </row>
    <row r="136" spans="1:6">
      <c r="A136" s="251"/>
      <c r="B136" s="110"/>
      <c r="C136" s="288"/>
      <c r="D136" s="111">
        <f t="shared" si="4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5"/>
        <v>0</v>
      </c>
      <c r="E138" s="288"/>
      <c r="F138" s="177"/>
    </row>
    <row r="139" spans="1:6">
      <c r="A139" s="251"/>
      <c r="B139" s="110"/>
      <c r="C139" s="288"/>
      <c r="D139" s="111">
        <f t="shared" si="5"/>
        <v>0</v>
      </c>
      <c r="E139" s="288"/>
      <c r="F139" s="177"/>
    </row>
    <row r="140" spans="1:6">
      <c r="A140" s="251"/>
      <c r="B140" s="110"/>
      <c r="C140" s="288"/>
      <c r="D140" s="111">
        <f t="shared" si="5"/>
        <v>0</v>
      </c>
      <c r="E140" s="288"/>
      <c r="F140" s="177"/>
    </row>
    <row r="141" spans="1:6">
      <c r="A141" s="251"/>
      <c r="B141" s="110"/>
      <c r="C141" s="288"/>
      <c r="D141" s="111">
        <f t="shared" si="5"/>
        <v>0</v>
      </c>
      <c r="E141" s="288"/>
      <c r="F141" s="177"/>
    </row>
    <row r="142" spans="1:6">
      <c r="A142" s="251"/>
      <c r="B142" s="110"/>
      <c r="C142" s="288"/>
      <c r="D142" s="111">
        <f t="shared" si="5"/>
        <v>0</v>
      </c>
      <c r="E142" s="288"/>
      <c r="F142" s="177"/>
    </row>
    <row r="143" spans="1:6">
      <c r="A143" s="251"/>
      <c r="B143" s="110"/>
      <c r="C143" s="288"/>
      <c r="D143" s="111">
        <f t="shared" si="5"/>
        <v>0</v>
      </c>
      <c r="E143" s="288"/>
      <c r="F143" s="177"/>
    </row>
    <row r="144" spans="1:6">
      <c r="A144" s="251"/>
      <c r="B144" s="110"/>
      <c r="C144" s="288"/>
      <c r="D144" s="111">
        <f t="shared" si="5"/>
        <v>0</v>
      </c>
      <c r="E144" s="288"/>
      <c r="F144" s="177"/>
    </row>
    <row r="145" spans="1:6">
      <c r="A145" s="251"/>
      <c r="B145" s="110"/>
      <c r="C145" s="288"/>
      <c r="D145" s="111">
        <f t="shared" si="5"/>
        <v>0</v>
      </c>
      <c r="E145" s="288"/>
      <c r="F145" s="177"/>
    </row>
    <row r="146" spans="1:6">
      <c r="A146" s="251"/>
      <c r="B146" s="110"/>
      <c r="C146" s="288"/>
      <c r="D146" s="111">
        <f t="shared" si="5"/>
        <v>0</v>
      </c>
      <c r="E146" s="288"/>
      <c r="F146" s="177"/>
    </row>
    <row r="147" spans="1:6">
      <c r="A147" s="251"/>
      <c r="B147" s="110"/>
      <c r="C147" s="288"/>
      <c r="D147" s="111">
        <f t="shared" si="5"/>
        <v>0</v>
      </c>
      <c r="E147" s="288"/>
      <c r="F147" s="177"/>
    </row>
    <row r="148" spans="1:6">
      <c r="A148" s="251"/>
      <c r="B148" s="110"/>
      <c r="C148" s="288"/>
      <c r="D148" s="111">
        <f t="shared" si="5"/>
        <v>0</v>
      </c>
      <c r="E148" s="288"/>
      <c r="F148" s="177"/>
    </row>
    <row r="149" spans="1:6">
      <c r="A149" s="251"/>
      <c r="B149" s="110"/>
      <c r="C149" s="288"/>
      <c r="D149" s="111">
        <f t="shared" si="5"/>
        <v>0</v>
      </c>
      <c r="E149" s="288"/>
      <c r="F149" s="177"/>
    </row>
    <row r="150" spans="1:6">
      <c r="A150" s="251"/>
      <c r="B150" s="110"/>
      <c r="C150" s="288"/>
      <c r="D150" s="111">
        <f t="shared" si="5"/>
        <v>0</v>
      </c>
      <c r="E150" s="288"/>
      <c r="F150" s="177"/>
    </row>
    <row r="151" spans="1:6">
      <c r="A151" s="251"/>
      <c r="B151" s="110"/>
      <c r="C151" s="288"/>
      <c r="D151" s="111">
        <f t="shared" si="5"/>
        <v>0</v>
      </c>
      <c r="E151" s="288"/>
      <c r="F151" s="177"/>
    </row>
    <row r="152" spans="1:6">
      <c r="A152" s="251"/>
      <c r="B152" s="110"/>
      <c r="C152" s="288"/>
      <c r="D152" s="111">
        <f t="shared" si="5"/>
        <v>0</v>
      </c>
      <c r="E152" s="288"/>
      <c r="F152" s="177"/>
    </row>
    <row r="153" spans="1:6">
      <c r="A153" s="251"/>
      <c r="B153" s="110"/>
      <c r="C153" s="288"/>
      <c r="D153" s="111">
        <f t="shared" si="5"/>
        <v>0</v>
      </c>
      <c r="E153" s="288"/>
      <c r="F153" s="177"/>
    </row>
    <row r="154" spans="1:6">
      <c r="A154" s="251"/>
      <c r="B154" s="110"/>
      <c r="C154" s="288"/>
      <c r="D154" s="111">
        <f t="shared" si="5"/>
        <v>0</v>
      </c>
      <c r="E154" s="288"/>
      <c r="F154" s="177"/>
    </row>
    <row r="155" spans="1:6">
      <c r="A155" s="251"/>
      <c r="B155" s="110"/>
      <c r="C155" s="288"/>
      <c r="D155" s="111">
        <f t="shared" si="5"/>
        <v>0</v>
      </c>
      <c r="E155" s="288"/>
      <c r="F155" s="177"/>
    </row>
    <row r="156" spans="1:6">
      <c r="A156" s="251"/>
      <c r="B156" s="110"/>
      <c r="C156" s="288"/>
      <c r="D156" s="111">
        <f t="shared" si="5"/>
        <v>0</v>
      </c>
      <c r="E156" s="288"/>
      <c r="F156" s="177"/>
    </row>
    <row r="157" spans="1:6">
      <c r="A157" s="251"/>
      <c r="B157" s="110"/>
      <c r="C157" s="288"/>
      <c r="D157" s="111">
        <f t="shared" si="5"/>
        <v>0</v>
      </c>
      <c r="E157" s="288"/>
      <c r="F157" s="177"/>
    </row>
    <row r="158" spans="1:6">
      <c r="A158" s="251"/>
      <c r="B158" s="110"/>
      <c r="C158" s="288"/>
      <c r="D158" s="111">
        <f t="shared" si="5"/>
        <v>0</v>
      </c>
      <c r="E158" s="288"/>
      <c r="F158" s="177"/>
    </row>
    <row r="159" spans="1:6">
      <c r="A159" s="251"/>
      <c r="B159" s="110"/>
      <c r="C159" s="288"/>
      <c r="D159" s="111">
        <f t="shared" si="5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6"/>
        <v>0</v>
      </c>
      <c r="E162" s="288"/>
      <c r="F162" s="177"/>
    </row>
    <row r="163" spans="1:6">
      <c r="A163" s="251"/>
      <c r="B163" s="110"/>
      <c r="C163" s="288"/>
      <c r="D163" s="111">
        <f t="shared" si="6"/>
        <v>0</v>
      </c>
      <c r="E163" s="288"/>
      <c r="F163" s="177"/>
    </row>
    <row r="164" spans="1:6">
      <c r="A164" s="251"/>
      <c r="B164" s="110"/>
      <c r="C164" s="288"/>
      <c r="D164" s="111">
        <f t="shared" si="6"/>
        <v>0</v>
      </c>
      <c r="E164" s="288"/>
      <c r="F164" s="177"/>
    </row>
    <row r="165" spans="1:6">
      <c r="A165" s="251"/>
      <c r="B165" s="110"/>
      <c r="C165" s="288"/>
      <c r="D165" s="111">
        <f t="shared" si="6"/>
        <v>0</v>
      </c>
      <c r="E165" s="288"/>
      <c r="F165" s="177"/>
    </row>
    <row r="166" spans="1:6">
      <c r="A166" s="251"/>
      <c r="B166" s="110"/>
      <c r="C166" s="288"/>
      <c r="D166" s="111">
        <f t="shared" si="6"/>
        <v>0</v>
      </c>
      <c r="E166" s="288"/>
      <c r="F166" s="177"/>
    </row>
    <row r="167" spans="1:6">
      <c r="A167" s="251"/>
      <c r="B167" s="110"/>
      <c r="C167" s="288"/>
      <c r="D167" s="111">
        <f t="shared" si="6"/>
        <v>0</v>
      </c>
      <c r="E167" s="288"/>
      <c r="F167" s="177"/>
    </row>
    <row r="168" spans="1:6">
      <c r="A168" s="251"/>
      <c r="B168" s="110"/>
      <c r="C168" s="288"/>
      <c r="D168" s="111">
        <f t="shared" si="6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58"/>
  <sheetViews>
    <sheetView workbookViewId="0">
      <pane ySplit="3" topLeftCell="A1060" activePane="bottomLeft" state="frozen"/>
      <selection pane="bottomLeft" activeCell="E1069" sqref="E1069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8" t="s">
        <v>1019</v>
      </c>
      <c r="B1" s="409"/>
      <c r="C1" s="409"/>
      <c r="D1" s="409"/>
      <c r="E1" s="409"/>
      <c r="F1" s="409"/>
      <c r="G1" s="409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1004</v>
      </c>
      <c r="B908" s="102">
        <v>6.9085999999999999</v>
      </c>
    </row>
    <row r="909" spans="1:3">
      <c r="A909" s="139"/>
      <c r="B909" s="132"/>
      <c r="C909" s="342" t="s">
        <v>1019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7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225">
        <v>43405</v>
      </c>
      <c r="B974" s="341">
        <v>6.9741900000000001</v>
      </c>
    </row>
    <row r="975" spans="1:3">
      <c r="A975" s="225">
        <v>43406</v>
      </c>
      <c r="B975" s="341">
        <v>6.9161700000000002</v>
      </c>
    </row>
    <row r="976" spans="1:3">
      <c r="A976" s="225">
        <v>43409</v>
      </c>
      <c r="B976" s="341">
        <v>6.8933999999999997</v>
      </c>
    </row>
    <row r="977" spans="1:2">
      <c r="A977" s="225">
        <v>43410</v>
      </c>
      <c r="B977" s="341">
        <v>6.9099000000000004</v>
      </c>
    </row>
    <row r="978" spans="1:2">
      <c r="A978" s="225">
        <v>43411</v>
      </c>
      <c r="B978" s="341">
        <v>6.9208299999999996</v>
      </c>
    </row>
    <row r="979" spans="1:2">
      <c r="A979" s="225">
        <v>43412</v>
      </c>
      <c r="B979" s="341">
        <v>6.9172700000000003</v>
      </c>
    </row>
    <row r="980" spans="1:2">
      <c r="A980" s="225">
        <v>43413</v>
      </c>
      <c r="B980" s="341">
        <v>6.9470700000000001</v>
      </c>
    </row>
    <row r="981" spans="1:2">
      <c r="A981" s="225">
        <v>43416</v>
      </c>
      <c r="B981" s="341">
        <v>6.9470700000000001</v>
      </c>
    </row>
    <row r="982" spans="1:2">
      <c r="A982" s="225">
        <v>43417</v>
      </c>
      <c r="B982" s="341">
        <v>6.9607700000000001</v>
      </c>
    </row>
    <row r="983" spans="1:2">
      <c r="A983" s="225">
        <v>43418</v>
      </c>
      <c r="B983" s="341">
        <v>6.9455799999999996</v>
      </c>
    </row>
    <row r="984" spans="1:2">
      <c r="A984" s="225">
        <v>43419</v>
      </c>
      <c r="B984" s="341">
        <v>6.9424900000000003</v>
      </c>
    </row>
    <row r="985" spans="1:2">
      <c r="A985" s="225">
        <v>43420</v>
      </c>
      <c r="B985" s="341">
        <v>6.9262100000000002</v>
      </c>
    </row>
    <row r="986" spans="1:2">
      <c r="A986" s="225">
        <v>43423</v>
      </c>
      <c r="B986" s="341">
        <v>6.91859</v>
      </c>
    </row>
    <row r="987" spans="1:2">
      <c r="A987" s="225">
        <v>43424</v>
      </c>
      <c r="B987" s="341">
        <v>6.9322699999999999</v>
      </c>
    </row>
    <row r="988" spans="1:2">
      <c r="A988" s="225">
        <v>43425</v>
      </c>
      <c r="B988" s="341">
        <v>6.944</v>
      </c>
    </row>
    <row r="989" spans="1:2">
      <c r="A989" s="225">
        <v>43426</v>
      </c>
      <c r="B989" s="341">
        <v>6.9218200000000003</v>
      </c>
    </row>
    <row r="990" spans="1:2">
      <c r="A990" s="225">
        <v>43427</v>
      </c>
      <c r="B990" s="341">
        <v>6.9218200000000003</v>
      </c>
    </row>
    <row r="991" spans="1:2">
      <c r="A991" s="225">
        <v>43430</v>
      </c>
      <c r="B991" s="341">
        <v>6.9407500000000004</v>
      </c>
    </row>
    <row r="992" spans="1:2">
      <c r="A992" s="225">
        <v>43431</v>
      </c>
      <c r="B992" s="341">
        <v>6.9499599999999999</v>
      </c>
    </row>
    <row r="993" spans="1:2">
      <c r="A993" s="225">
        <v>43432</v>
      </c>
      <c r="B993" s="341">
        <v>6.9504999999999999</v>
      </c>
    </row>
    <row r="994" spans="1:2">
      <c r="A994" s="225">
        <v>43433</v>
      </c>
      <c r="B994" s="341">
        <v>6.9380899999999999</v>
      </c>
    </row>
    <row r="995" spans="1:2">
      <c r="A995" s="225">
        <v>43434</v>
      </c>
      <c r="B995" s="341">
        <v>6.9347500000000002</v>
      </c>
    </row>
    <row r="996" spans="1:2">
      <c r="A996" s="225">
        <v>43437</v>
      </c>
      <c r="B996" s="341">
        <v>6.9175899999999997</v>
      </c>
    </row>
    <row r="997" spans="1:2">
      <c r="A997" s="225">
        <v>43438</v>
      </c>
      <c r="B997" s="341">
        <v>6.8723700000000001</v>
      </c>
    </row>
    <row r="998" spans="1:2">
      <c r="A998" s="225">
        <v>43439</v>
      </c>
      <c r="B998" s="341">
        <v>6.8481100000000001</v>
      </c>
    </row>
    <row r="999" spans="1:2">
      <c r="A999" s="225">
        <v>43440</v>
      </c>
      <c r="B999" s="341">
        <v>6.8567</v>
      </c>
    </row>
    <row r="1000" spans="1:2">
      <c r="A1000" s="225">
        <v>43445</v>
      </c>
      <c r="B1000" s="341">
        <v>6.9106699999999996</v>
      </c>
    </row>
    <row r="1001" spans="1:2">
      <c r="A1001" s="225">
        <v>43446</v>
      </c>
      <c r="B1001" s="341">
        <v>6.9029100000000003</v>
      </c>
    </row>
    <row r="1002" spans="1:2">
      <c r="A1002" s="225">
        <v>43447</v>
      </c>
      <c r="B1002" s="341">
        <v>6.8674900000000001</v>
      </c>
    </row>
    <row r="1003" spans="1:2">
      <c r="A1003" s="225">
        <v>43448</v>
      </c>
      <c r="B1003" s="341">
        <v>6.8767300000000002</v>
      </c>
    </row>
    <row r="1004" spans="1:2">
      <c r="A1004" s="225">
        <v>43451</v>
      </c>
      <c r="B1004" s="341">
        <v>6.8991899999999999</v>
      </c>
    </row>
    <row r="1005" spans="1:2">
      <c r="A1005" s="225">
        <v>43452</v>
      </c>
      <c r="B1005" s="341">
        <v>6.8998100000000004</v>
      </c>
    </row>
    <row r="1006" spans="1:2">
      <c r="A1006" s="225">
        <v>43453</v>
      </c>
      <c r="B1006" s="341">
        <v>6.88422</v>
      </c>
    </row>
    <row r="1007" spans="1:2">
      <c r="A1007" s="225">
        <v>43454</v>
      </c>
      <c r="B1007" s="341">
        <v>6.9041399999999999</v>
      </c>
    </row>
    <row r="1008" spans="1:2">
      <c r="A1008" s="225">
        <v>43459</v>
      </c>
      <c r="B1008" s="341">
        <v>6.8919699999999997</v>
      </c>
    </row>
    <row r="1009" spans="1:2">
      <c r="A1009" s="225">
        <v>43460</v>
      </c>
      <c r="B1009" s="341">
        <v>6.9189999999999996</v>
      </c>
    </row>
    <row r="1010" spans="1:2">
      <c r="A1010" s="225">
        <v>43461</v>
      </c>
      <c r="B1010" s="341">
        <v>6.8905799999999999</v>
      </c>
    </row>
    <row r="1011" spans="1:2">
      <c r="A1011" s="225">
        <v>43462</v>
      </c>
      <c r="B1011" s="341">
        <v>6.8714899999999997</v>
      </c>
    </row>
    <row r="1012" spans="1:2">
      <c r="A1012" s="225">
        <v>43467</v>
      </c>
      <c r="B1012" s="341">
        <v>6.8689</v>
      </c>
    </row>
    <row r="1013" spans="1:2">
      <c r="A1013" s="225">
        <v>43468</v>
      </c>
      <c r="B1013" s="341">
        <v>6.8757700000000002</v>
      </c>
    </row>
    <row r="1014" spans="1:2">
      <c r="A1014" s="225">
        <v>43469</v>
      </c>
      <c r="B1014" s="341">
        <v>6.8765400000000003</v>
      </c>
    </row>
    <row r="1015" spans="1:2">
      <c r="A1015" s="225">
        <v>43472</v>
      </c>
      <c r="B1015" s="341">
        <v>6.8641199999999998</v>
      </c>
    </row>
    <row r="1016" spans="1:2">
      <c r="A1016" s="225">
        <v>43473</v>
      </c>
      <c r="B1016" s="341">
        <v>6.8448399999999996</v>
      </c>
    </row>
    <row r="1017" spans="1:2">
      <c r="A1017" s="225">
        <v>43474</v>
      </c>
      <c r="B1017" s="341">
        <v>6.8527899999999997</v>
      </c>
    </row>
    <row r="1018" spans="1:2">
      <c r="A1018" s="225">
        <v>43475</v>
      </c>
      <c r="B1018" s="341">
        <v>6.8110099999999996</v>
      </c>
    </row>
    <row r="1019" spans="1:2">
      <c r="A1019" s="225">
        <v>43480</v>
      </c>
      <c r="B1019" s="341">
        <v>6.7619100000000003</v>
      </c>
    </row>
    <row r="1020" spans="1:2">
      <c r="A1020" s="225">
        <v>43481</v>
      </c>
      <c r="B1020" s="341">
        <v>6.77285</v>
      </c>
    </row>
    <row r="1021" spans="1:2">
      <c r="A1021" s="225">
        <v>43482</v>
      </c>
      <c r="B1021" s="341">
        <v>6.7595000000000001</v>
      </c>
    </row>
    <row r="1022" spans="1:2">
      <c r="A1022" s="225">
        <v>43483</v>
      </c>
      <c r="B1022" s="341">
        <v>6.7746899999999997</v>
      </c>
    </row>
    <row r="1023" spans="1:2">
      <c r="A1023" s="225">
        <v>43486</v>
      </c>
      <c r="B1023" s="341">
        <v>6.8012100000000002</v>
      </c>
    </row>
    <row r="1024" spans="1:2">
      <c r="A1024" s="225">
        <v>43487</v>
      </c>
      <c r="B1024" s="341">
        <v>6.7998000000000003</v>
      </c>
    </row>
    <row r="1025" spans="1:9">
      <c r="A1025" s="225">
        <v>43489</v>
      </c>
      <c r="B1025" s="341">
        <v>6.7923099999999996</v>
      </c>
    </row>
    <row r="1026" spans="1:9">
      <c r="A1026" s="225">
        <v>43490</v>
      </c>
      <c r="B1026" s="341">
        <v>6.7936199999999998</v>
      </c>
    </row>
    <row r="1027" spans="1:9">
      <c r="A1027" s="225">
        <v>43493</v>
      </c>
      <c r="B1027" s="341">
        <v>6.7515000000000001</v>
      </c>
    </row>
    <row r="1028" spans="1:9">
      <c r="A1028" s="225">
        <v>43494</v>
      </c>
      <c r="B1028" s="341">
        <v>6.7548000000000004</v>
      </c>
    </row>
    <row r="1029" spans="1:9">
      <c r="A1029" s="225">
        <v>43495</v>
      </c>
      <c r="B1029" s="341">
        <v>6.7308300000000001</v>
      </c>
    </row>
    <row r="1030" spans="1:9">
      <c r="A1030" s="225">
        <v>43496</v>
      </c>
      <c r="B1030" s="341">
        <v>6.7148899999999996</v>
      </c>
    </row>
    <row r="1031" spans="1:9">
      <c r="A1031" s="225">
        <v>43497</v>
      </c>
      <c r="B1031" s="341">
        <v>6.7418800000000001</v>
      </c>
    </row>
    <row r="1032" spans="1:9">
      <c r="A1032" s="225">
        <v>43508</v>
      </c>
      <c r="B1032" s="341">
        <v>6.7863300000000004</v>
      </c>
    </row>
    <row r="1033" spans="1:9">
      <c r="A1033" s="225">
        <v>43509</v>
      </c>
      <c r="B1033" s="341">
        <v>6.7648900000000003</v>
      </c>
    </row>
    <row r="1034" spans="1:9">
      <c r="A1034" s="225">
        <v>43510</v>
      </c>
      <c r="B1034" s="341">
        <v>6.7776300000000003</v>
      </c>
    </row>
    <row r="1035" spans="1:9">
      <c r="A1035" s="225">
        <v>43511</v>
      </c>
      <c r="B1035" s="341">
        <v>6.7857900000000004</v>
      </c>
    </row>
    <row r="1036" spans="1:9">
      <c r="A1036" s="225">
        <v>43514</v>
      </c>
      <c r="B1036" s="341">
        <v>6.7625000000000002</v>
      </c>
    </row>
    <row r="1037" spans="1:9">
      <c r="A1037" s="225">
        <v>43515</v>
      </c>
      <c r="B1037" s="341">
        <v>6.7800200000000004</v>
      </c>
      <c r="I1037" s="118" t="s">
        <v>1033</v>
      </c>
    </row>
    <row r="1038" spans="1:9">
      <c r="A1038" s="225">
        <v>43517</v>
      </c>
      <c r="B1038" s="341">
        <v>6.7051400000000001</v>
      </c>
    </row>
    <row r="1039" spans="1:9">
      <c r="A1039" s="225">
        <v>43521</v>
      </c>
      <c r="B1039" s="341">
        <v>6.6854300000000002</v>
      </c>
      <c r="I1039" s="118" t="s">
        <v>1033</v>
      </c>
    </row>
    <row r="1040" spans="1:9">
      <c r="A1040" s="225">
        <v>43522</v>
      </c>
      <c r="B1040" s="341">
        <v>6.69069</v>
      </c>
    </row>
    <row r="1041" spans="1:2">
      <c r="A1041" s="225">
        <v>43523</v>
      </c>
      <c r="B1041" s="341">
        <v>6.6854300000000002</v>
      </c>
    </row>
    <row r="1042" spans="1:2">
      <c r="A1042" s="225">
        <v>43524</v>
      </c>
      <c r="B1042" s="341">
        <v>6.6819300000000004</v>
      </c>
    </row>
    <row r="1043" spans="1:2">
      <c r="A1043" s="225">
        <v>43525</v>
      </c>
      <c r="B1043" s="341">
        <v>6.6994600000000002</v>
      </c>
    </row>
    <row r="1044" spans="1:2">
      <c r="A1044" s="225">
        <v>43528</v>
      </c>
      <c r="B1044" s="341">
        <v>6.70296</v>
      </c>
    </row>
    <row r="1045" spans="1:2">
      <c r="A1045" s="225">
        <v>43529</v>
      </c>
      <c r="B1045" s="341">
        <v>6.7038399999999996</v>
      </c>
    </row>
    <row r="1046" spans="1:2">
      <c r="A1046" s="225">
        <v>43530</v>
      </c>
      <c r="B1046" s="341">
        <v>6.72593</v>
      </c>
    </row>
    <row r="1047" spans="1:2">
      <c r="A1047" s="225">
        <v>43531</v>
      </c>
      <c r="B1047" s="341">
        <v>6.7134799999999997</v>
      </c>
    </row>
    <row r="1048" spans="1:2">
      <c r="A1048" s="225">
        <v>43532</v>
      </c>
      <c r="B1048" s="341">
        <v>6.7306400000000002</v>
      </c>
    </row>
    <row r="1049" spans="1:2">
      <c r="A1049" s="225">
        <v>43535</v>
      </c>
      <c r="B1049" s="341">
        <v>6.7327599999999999</v>
      </c>
    </row>
    <row r="1050" spans="1:2">
      <c r="A1050" s="225">
        <v>43536</v>
      </c>
      <c r="B1050" s="341">
        <v>6.7169800000000004</v>
      </c>
    </row>
    <row r="1051" spans="1:2">
      <c r="A1051" s="225">
        <v>43537</v>
      </c>
      <c r="B1051" s="341">
        <v>6.71523</v>
      </c>
    </row>
    <row r="1052" spans="1:2">
      <c r="A1052" s="225">
        <v>43538</v>
      </c>
      <c r="B1052" s="341">
        <v>6.7146299999999997</v>
      </c>
    </row>
    <row r="1053" spans="1:2">
      <c r="A1053" s="225">
        <v>43539</v>
      </c>
      <c r="B1053" s="341">
        <v>6.7240000000000002</v>
      </c>
    </row>
    <row r="1054" spans="1:2">
      <c r="A1054" s="225">
        <v>43542</v>
      </c>
      <c r="B1054" s="341">
        <v>6.7124199999999998</v>
      </c>
    </row>
    <row r="1055" spans="1:2">
      <c r="A1055" s="225">
        <v>43543</v>
      </c>
      <c r="B1055" s="341">
        <v>6.7178599999999999</v>
      </c>
    </row>
    <row r="1056" spans="1:2">
      <c r="A1056" s="225">
        <v>43549</v>
      </c>
      <c r="B1056" s="341">
        <v>6.7176799999999997</v>
      </c>
    </row>
    <row r="1057" spans="1:2">
      <c r="A1057" s="225">
        <v>43550</v>
      </c>
      <c r="B1057" s="341">
        <v>6.7128100000000002</v>
      </c>
    </row>
    <row r="1058" spans="1:2">
      <c r="A1058" s="225">
        <v>43551</v>
      </c>
      <c r="B1058" s="341">
        <v>6.7235100000000001</v>
      </c>
    </row>
    <row r="1059" spans="1:2">
      <c r="A1059" s="225">
        <v>43552</v>
      </c>
      <c r="B1059" s="341">
        <v>6.7374900000000002</v>
      </c>
    </row>
    <row r="1060" spans="1:2">
      <c r="A1060" s="225">
        <v>43553</v>
      </c>
      <c r="B1060" s="341">
        <v>6.7338899999999997</v>
      </c>
    </row>
    <row r="1061" spans="1:2">
      <c r="A1061" s="225">
        <v>43556</v>
      </c>
      <c r="B1061" s="341">
        <v>6.70852</v>
      </c>
    </row>
    <row r="1062" spans="1:2">
      <c r="A1062" s="225">
        <v>43557</v>
      </c>
      <c r="B1062" s="341">
        <v>6.7242100000000002</v>
      </c>
    </row>
    <row r="1063" spans="1:2">
      <c r="A1063" s="225">
        <v>43559</v>
      </c>
      <c r="B1063" s="341">
        <v>6.7198000000000002</v>
      </c>
    </row>
    <row r="1064" spans="1:2">
      <c r="A1064" s="225">
        <v>43560</v>
      </c>
      <c r="B1064" s="341">
        <v>6.7122799999999998</v>
      </c>
    </row>
    <row r="1065" spans="1:2">
      <c r="A1065" s="125"/>
    </row>
    <row r="1066" spans="1:2">
      <c r="A1066" s="125"/>
    </row>
    <row r="1067" spans="1:2">
      <c r="A1067" s="125"/>
    </row>
    <row r="1068" spans="1:2">
      <c r="A1068" s="125"/>
    </row>
    <row r="1069" spans="1:2">
      <c r="A1069" s="125"/>
    </row>
    <row r="1070" spans="1:2">
      <c r="A1070" s="125"/>
    </row>
    <row r="1071" spans="1:2">
      <c r="A1071" s="125"/>
    </row>
    <row r="1072" spans="1:2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  <row r="1358" spans="1:1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529" activePane="bottomLeft" state="frozen"/>
      <selection pane="bottomLeft" activeCell="H542" sqref="H542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1012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1014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6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1">
        <v>43405</v>
      </c>
      <c r="B456" s="333">
        <v>23390</v>
      </c>
    </row>
    <row r="457" spans="1:3" ht="15.75">
      <c r="A457" s="231">
        <v>43406</v>
      </c>
      <c r="B457" s="333">
        <v>23375</v>
      </c>
    </row>
    <row r="458" spans="1:3" ht="15.75">
      <c r="A458" s="231">
        <v>43409</v>
      </c>
      <c r="B458" s="333">
        <v>23355</v>
      </c>
    </row>
    <row r="459" spans="1:3" ht="15.75">
      <c r="A459" s="231">
        <v>43410</v>
      </c>
      <c r="B459" s="333">
        <v>23365</v>
      </c>
    </row>
    <row r="460" spans="1:3" ht="15.75">
      <c r="A460" s="231">
        <v>43411</v>
      </c>
      <c r="B460" s="333">
        <v>23365</v>
      </c>
    </row>
    <row r="461" spans="1:3" ht="15.75">
      <c r="A461" s="231">
        <v>43412</v>
      </c>
      <c r="B461" s="333">
        <v>23365</v>
      </c>
    </row>
    <row r="462" spans="1:3" ht="15.75">
      <c r="A462" s="231">
        <v>43413</v>
      </c>
      <c r="B462" s="333">
        <v>23345</v>
      </c>
    </row>
    <row r="463" spans="1:3" ht="15.75">
      <c r="A463" s="231">
        <v>43416</v>
      </c>
      <c r="B463" s="333">
        <v>23345</v>
      </c>
    </row>
    <row r="464" spans="1:3" ht="15.75">
      <c r="A464" s="231">
        <v>43417</v>
      </c>
      <c r="B464" s="333">
        <v>23345</v>
      </c>
    </row>
    <row r="465" spans="1:2" ht="15.75">
      <c r="A465" s="231">
        <v>43418</v>
      </c>
      <c r="B465" s="333">
        <v>23350</v>
      </c>
    </row>
    <row r="466" spans="1:2" ht="15.75">
      <c r="A466" s="231">
        <v>43419</v>
      </c>
      <c r="B466" s="333">
        <v>23355</v>
      </c>
    </row>
    <row r="467" spans="1:2" ht="15.75">
      <c r="A467" s="231">
        <v>43423</v>
      </c>
      <c r="B467" s="333">
        <v>23355</v>
      </c>
    </row>
    <row r="468" spans="1:2" ht="15.75">
      <c r="A468" s="231">
        <v>43424</v>
      </c>
      <c r="B468" s="333">
        <v>23380</v>
      </c>
    </row>
    <row r="469" spans="1:2" ht="15.75">
      <c r="A469" s="231">
        <v>43425</v>
      </c>
      <c r="B469" s="333">
        <v>23380</v>
      </c>
    </row>
    <row r="470" spans="1:2" ht="15.75">
      <c r="A470" s="231">
        <v>43426</v>
      </c>
      <c r="B470" s="333">
        <v>23395</v>
      </c>
    </row>
    <row r="471" spans="1:2" ht="15.75">
      <c r="A471" s="231">
        <v>43427</v>
      </c>
      <c r="B471" s="333">
        <v>23395</v>
      </c>
    </row>
    <row r="472" spans="1:2" ht="15.75">
      <c r="A472" s="231">
        <v>43430</v>
      </c>
      <c r="B472" s="333">
        <v>23375</v>
      </c>
    </row>
    <row r="473" spans="1:2" ht="15.75">
      <c r="A473" s="231">
        <v>43431</v>
      </c>
      <c r="B473" s="333">
        <v>23390</v>
      </c>
    </row>
    <row r="474" spans="1:2" ht="15.75">
      <c r="A474" s="231">
        <v>43432</v>
      </c>
      <c r="B474" s="333">
        <v>23385</v>
      </c>
    </row>
    <row r="475" spans="1:2" ht="15.75">
      <c r="A475" s="231">
        <v>43433</v>
      </c>
      <c r="B475" s="333">
        <v>23385</v>
      </c>
    </row>
    <row r="476" spans="1:2" ht="15.75">
      <c r="A476" s="231">
        <v>43434</v>
      </c>
      <c r="B476" s="333">
        <v>23365</v>
      </c>
    </row>
    <row r="477" spans="1:2" ht="15.75">
      <c r="A477" s="231">
        <v>43437</v>
      </c>
      <c r="B477" s="333">
        <v>23365</v>
      </c>
    </row>
    <row r="478" spans="1:2" ht="15.75">
      <c r="A478" s="231">
        <v>43438</v>
      </c>
      <c r="B478" s="333">
        <v>23345</v>
      </c>
    </row>
    <row r="479" spans="1:2" ht="15.75">
      <c r="A479" s="231">
        <v>43439</v>
      </c>
      <c r="B479" s="333">
        <v>23350</v>
      </c>
    </row>
    <row r="480" spans="1:2" ht="15.75">
      <c r="A480" s="231">
        <v>43440</v>
      </c>
      <c r="B480" s="333">
        <v>23370</v>
      </c>
    </row>
    <row r="481" spans="1:2" ht="15.75">
      <c r="A481" s="231">
        <v>43445</v>
      </c>
      <c r="B481" s="333">
        <v>23350</v>
      </c>
    </row>
    <row r="482" spans="1:2" ht="15.75">
      <c r="A482" s="231">
        <v>43446</v>
      </c>
      <c r="B482" s="333">
        <v>23350</v>
      </c>
    </row>
    <row r="483" spans="1:2" ht="15.75">
      <c r="A483" s="231">
        <v>43447</v>
      </c>
      <c r="B483" s="333">
        <v>23335</v>
      </c>
    </row>
    <row r="484" spans="1:2" ht="15.75">
      <c r="A484" s="231">
        <v>43448</v>
      </c>
      <c r="B484" s="333">
        <v>23330</v>
      </c>
    </row>
    <row r="485" spans="1:2" ht="15.75">
      <c r="A485" s="307">
        <v>43451</v>
      </c>
      <c r="B485" s="333">
        <v>23360</v>
      </c>
    </row>
    <row r="486" spans="1:2" ht="15.75">
      <c r="A486" s="307">
        <v>43452</v>
      </c>
      <c r="B486" s="333">
        <v>23355</v>
      </c>
    </row>
    <row r="487" spans="1:2" ht="15.75">
      <c r="A487" s="307">
        <v>43453</v>
      </c>
      <c r="B487" s="333">
        <v>23355</v>
      </c>
    </row>
    <row r="488" spans="1:2" ht="15.75">
      <c r="A488" s="307">
        <v>43454</v>
      </c>
      <c r="B488" s="333">
        <v>23325</v>
      </c>
    </row>
    <row r="489" spans="1:2" ht="15.75">
      <c r="A489" s="307">
        <v>43459</v>
      </c>
      <c r="B489" s="333">
        <v>23325</v>
      </c>
    </row>
    <row r="490" spans="1:2" ht="15.75">
      <c r="A490" s="307">
        <v>43460</v>
      </c>
      <c r="B490" s="333">
        <v>23320</v>
      </c>
    </row>
    <row r="491" spans="1:2" ht="15.75">
      <c r="A491" s="307">
        <v>43461</v>
      </c>
      <c r="B491" s="333">
        <v>23300</v>
      </c>
    </row>
    <row r="492" spans="1:2" ht="15.75">
      <c r="A492" s="307">
        <v>43462</v>
      </c>
      <c r="B492" s="333">
        <v>23235</v>
      </c>
    </row>
    <row r="493" spans="1:2" ht="15.75">
      <c r="A493" s="307">
        <v>43467</v>
      </c>
      <c r="B493" s="333">
        <v>23255</v>
      </c>
    </row>
    <row r="494" spans="1:2" ht="15.75">
      <c r="A494" s="307">
        <v>43468</v>
      </c>
      <c r="B494" s="333">
        <v>23250</v>
      </c>
    </row>
    <row r="495" spans="1:2" ht="15.75">
      <c r="A495" s="307">
        <v>43469</v>
      </c>
      <c r="B495" s="333">
        <v>23250</v>
      </c>
    </row>
    <row r="496" spans="1:2" ht="15.75">
      <c r="A496" s="307">
        <v>43472</v>
      </c>
      <c r="B496" s="333">
        <v>23255</v>
      </c>
    </row>
    <row r="497" spans="1:2" ht="15.75">
      <c r="A497" s="307">
        <v>43473</v>
      </c>
      <c r="B497" s="333">
        <v>23255</v>
      </c>
    </row>
    <row r="498" spans="1:2" ht="15.75">
      <c r="A498" s="307">
        <v>43474</v>
      </c>
      <c r="B498" s="333">
        <v>23245</v>
      </c>
    </row>
    <row r="499" spans="1:2" ht="15.75">
      <c r="A499" s="307">
        <v>43475</v>
      </c>
      <c r="B499" s="333">
        <v>23245</v>
      </c>
    </row>
    <row r="500" spans="1:2" ht="15.75">
      <c r="A500" s="307">
        <v>43480</v>
      </c>
      <c r="B500" s="333">
        <v>23245</v>
      </c>
    </row>
    <row r="501" spans="1:2" ht="15.75">
      <c r="A501" s="307">
        <v>43481</v>
      </c>
      <c r="B501" s="333">
        <v>23245</v>
      </c>
    </row>
    <row r="502" spans="1:2" ht="15.75">
      <c r="A502" s="307">
        <v>43482</v>
      </c>
      <c r="B502" s="333">
        <v>23245</v>
      </c>
    </row>
    <row r="503" spans="1:2" ht="15.75">
      <c r="A503" s="307">
        <v>43483</v>
      </c>
      <c r="B503" s="333">
        <v>23245</v>
      </c>
    </row>
    <row r="504" spans="1:2" ht="15.75">
      <c r="A504" s="307">
        <v>43486</v>
      </c>
      <c r="B504" s="333">
        <v>23245</v>
      </c>
    </row>
    <row r="505" spans="1:2" ht="15.75">
      <c r="A505" s="307">
        <v>43487</v>
      </c>
      <c r="B505" s="333">
        <v>23245</v>
      </c>
    </row>
    <row r="506" spans="1:2" ht="15.75">
      <c r="A506" s="307">
        <v>43489</v>
      </c>
      <c r="B506" s="333">
        <v>23245</v>
      </c>
    </row>
    <row r="507" spans="1:2" ht="15.75">
      <c r="A507" s="307">
        <v>43490</v>
      </c>
      <c r="B507" s="333">
        <v>23235</v>
      </c>
    </row>
    <row r="508" spans="1:2" ht="15.75">
      <c r="A508" s="307">
        <v>43493</v>
      </c>
      <c r="B508" s="333">
        <v>23240</v>
      </c>
    </row>
    <row r="509" spans="1:2" ht="15.75">
      <c r="A509" s="307">
        <v>43494</v>
      </c>
      <c r="B509" s="333">
        <v>23240</v>
      </c>
    </row>
    <row r="510" spans="1:2" ht="15.75">
      <c r="A510" s="307">
        <v>43495</v>
      </c>
      <c r="B510" s="333">
        <v>23240</v>
      </c>
    </row>
    <row r="511" spans="1:2" ht="15.75">
      <c r="A511" s="307">
        <v>43496</v>
      </c>
      <c r="B511" s="333">
        <v>23250</v>
      </c>
    </row>
    <row r="512" spans="1:2" ht="15.75">
      <c r="A512" s="307">
        <v>43497</v>
      </c>
      <c r="B512" s="333">
        <v>23240</v>
      </c>
    </row>
    <row r="513" spans="1:2" ht="15.75">
      <c r="A513" s="307">
        <v>43508</v>
      </c>
      <c r="B513" s="333">
        <v>23245</v>
      </c>
    </row>
    <row r="514" spans="1:2" ht="15.75">
      <c r="A514" s="307">
        <v>43509</v>
      </c>
      <c r="B514" s="333">
        <v>23255</v>
      </c>
    </row>
    <row r="515" spans="1:2" ht="15.75">
      <c r="A515" s="307">
        <v>43510</v>
      </c>
      <c r="B515" s="333">
        <v>23250</v>
      </c>
    </row>
    <row r="516" spans="1:2" ht="15.75">
      <c r="A516" s="307">
        <v>43511</v>
      </c>
      <c r="B516" s="333">
        <v>23250</v>
      </c>
    </row>
    <row r="517" spans="1:2" ht="15.75">
      <c r="A517" s="307">
        <v>43514</v>
      </c>
      <c r="B517" s="333">
        <v>23250</v>
      </c>
    </row>
    <row r="518" spans="1:2" ht="15.75">
      <c r="A518" s="307">
        <v>43515</v>
      </c>
      <c r="B518" s="333">
        <v>23250</v>
      </c>
    </row>
    <row r="519" spans="1:2" ht="15.75">
      <c r="A519" s="307">
        <v>43517</v>
      </c>
      <c r="B519" s="333">
        <v>23250</v>
      </c>
    </row>
    <row r="520" spans="1:2" ht="15.75">
      <c r="A520" s="307">
        <v>43521</v>
      </c>
      <c r="B520" s="333">
        <v>23260</v>
      </c>
    </row>
    <row r="521" spans="1:2" ht="15.75">
      <c r="A521" s="307">
        <v>43522</v>
      </c>
      <c r="B521" s="333">
        <v>23260</v>
      </c>
    </row>
    <row r="522" spans="1:2" ht="15.75">
      <c r="A522" s="307">
        <v>43523</v>
      </c>
      <c r="B522" s="333">
        <v>23250</v>
      </c>
    </row>
    <row r="523" spans="1:2" ht="15.75">
      <c r="A523" s="307">
        <v>43524</v>
      </c>
      <c r="B523" s="333">
        <v>23250</v>
      </c>
    </row>
    <row r="524" spans="1:2" ht="15.75">
      <c r="A524" s="307">
        <v>43526</v>
      </c>
      <c r="B524" s="333">
        <v>23250</v>
      </c>
    </row>
    <row r="525" spans="1:2" ht="15.75">
      <c r="A525" s="307">
        <v>43528</v>
      </c>
      <c r="B525" s="333">
        <v>23250</v>
      </c>
    </row>
    <row r="526" spans="1:2" ht="15.75">
      <c r="A526" s="307">
        <v>43529</v>
      </c>
      <c r="B526" s="333">
        <v>23250</v>
      </c>
    </row>
    <row r="527" spans="1:2" ht="15.75">
      <c r="A527" s="307">
        <v>43530</v>
      </c>
      <c r="B527" s="333">
        <v>23250</v>
      </c>
    </row>
    <row r="528" spans="1:2" ht="15.75">
      <c r="A528" s="307">
        <v>43531</v>
      </c>
      <c r="B528" s="333">
        <v>23250</v>
      </c>
    </row>
    <row r="529" spans="1:2" ht="15.75">
      <c r="A529" s="307">
        <v>43532</v>
      </c>
      <c r="B529" s="333">
        <v>23250</v>
      </c>
    </row>
    <row r="530" spans="1:2" ht="15.75">
      <c r="A530" s="307">
        <v>43535</v>
      </c>
      <c r="B530" s="333">
        <v>23250</v>
      </c>
    </row>
    <row r="531" spans="1:2" ht="15.75">
      <c r="A531" s="307">
        <v>43536</v>
      </c>
      <c r="B531" s="333">
        <v>23250</v>
      </c>
    </row>
    <row r="532" spans="1:2" ht="15.75">
      <c r="A532" s="307">
        <v>43537</v>
      </c>
      <c r="B532" s="333">
        <v>23250</v>
      </c>
    </row>
    <row r="533" spans="1:2" ht="15.75">
      <c r="A533" s="307">
        <v>43538</v>
      </c>
      <c r="B533" s="333">
        <v>23250</v>
      </c>
    </row>
    <row r="534" spans="1:2" ht="15.75">
      <c r="A534" s="307">
        <v>43539</v>
      </c>
      <c r="B534" s="333">
        <v>23250</v>
      </c>
    </row>
    <row r="535" spans="1:2" ht="15.75">
      <c r="A535" s="307">
        <v>43542</v>
      </c>
      <c r="B535" s="333">
        <v>23260</v>
      </c>
    </row>
    <row r="536" spans="1:2" ht="15.75">
      <c r="A536" s="307">
        <v>43543</v>
      </c>
      <c r="B536" s="333">
        <v>23260</v>
      </c>
    </row>
    <row r="537" spans="1:2" ht="15.75">
      <c r="A537" s="307">
        <v>43549</v>
      </c>
      <c r="B537" s="333">
        <v>23255</v>
      </c>
    </row>
    <row r="538" spans="1:2" ht="15.75">
      <c r="A538" s="307">
        <v>43550</v>
      </c>
      <c r="B538" s="333">
        <v>23250</v>
      </c>
    </row>
    <row r="539" spans="1:2" ht="15.75">
      <c r="A539" s="307">
        <v>43551</v>
      </c>
      <c r="B539" s="333">
        <v>23245</v>
      </c>
    </row>
    <row r="540" spans="1:2" ht="15.75">
      <c r="A540" s="307">
        <v>43552</v>
      </c>
      <c r="B540" s="333">
        <v>23250</v>
      </c>
    </row>
    <row r="541" spans="1:2" ht="15.75">
      <c r="A541" s="307">
        <v>43553</v>
      </c>
      <c r="B541" s="333">
        <v>23250</v>
      </c>
    </row>
    <row r="542" spans="1:2" ht="15.75">
      <c r="A542" s="307">
        <v>43556</v>
      </c>
      <c r="B542" s="333">
        <v>23250</v>
      </c>
    </row>
    <row r="543" spans="1:2" ht="15.75">
      <c r="A543" s="307">
        <v>43557</v>
      </c>
      <c r="B543" s="333">
        <v>23250</v>
      </c>
    </row>
    <row r="544" spans="1:2" ht="15.75">
      <c r="A544" s="307">
        <v>43559</v>
      </c>
      <c r="B544" s="333">
        <v>23250</v>
      </c>
    </row>
    <row r="545" spans="1:2" ht="15.75">
      <c r="A545" s="307">
        <v>43560</v>
      </c>
      <c r="B545" s="333">
        <v>23250</v>
      </c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2"/>
  <sheetViews>
    <sheetView tabSelected="1" workbookViewId="0">
      <pane ySplit="3" topLeftCell="A393" activePane="bottomLeft" state="frozen"/>
      <selection pane="bottomLeft" activeCell="I408" sqref="I408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10" t="s">
        <v>1017</v>
      </c>
      <c r="B1" s="411"/>
      <c r="C1" s="411"/>
      <c r="D1" s="411"/>
      <c r="E1" s="411"/>
      <c r="F1" s="411"/>
      <c r="G1" s="411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999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5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>
        <v>43405</v>
      </c>
      <c r="B312" s="310">
        <v>3380</v>
      </c>
    </row>
    <row r="313" spans="1:4">
      <c r="A313" s="307">
        <v>43406</v>
      </c>
      <c r="B313" s="310">
        <v>3395</v>
      </c>
    </row>
    <row r="314" spans="1:4">
      <c r="A314" s="307">
        <v>43409</v>
      </c>
      <c r="B314" s="310">
        <v>3399</v>
      </c>
    </row>
    <row r="315" spans="1:4">
      <c r="A315" s="307">
        <v>43410</v>
      </c>
      <c r="B315" s="310">
        <v>3402</v>
      </c>
    </row>
    <row r="316" spans="1:4">
      <c r="A316" s="307">
        <v>43411</v>
      </c>
      <c r="B316" s="310">
        <v>3394</v>
      </c>
    </row>
    <row r="317" spans="1:4">
      <c r="A317" s="307">
        <v>43412</v>
      </c>
      <c r="B317" s="310">
        <v>3394</v>
      </c>
    </row>
    <row r="318" spans="1:4">
      <c r="A318" s="307">
        <v>43413</v>
      </c>
      <c r="B318" s="310">
        <v>3381</v>
      </c>
    </row>
    <row r="319" spans="1:4">
      <c r="A319" s="307">
        <v>43416</v>
      </c>
      <c r="B319" s="310">
        <v>3381</v>
      </c>
    </row>
    <row r="320" spans="1:4">
      <c r="A320" s="307">
        <v>43417</v>
      </c>
      <c r="B320" s="310">
        <v>3381</v>
      </c>
    </row>
    <row r="321" spans="1:2">
      <c r="A321" s="307">
        <v>43418</v>
      </c>
      <c r="B321" s="310">
        <v>3382</v>
      </c>
    </row>
    <row r="322" spans="1:2">
      <c r="A322" s="307">
        <v>43419</v>
      </c>
      <c r="B322" s="310">
        <v>3392</v>
      </c>
    </row>
    <row r="323" spans="1:2">
      <c r="A323" s="307">
        <v>43423</v>
      </c>
      <c r="B323" s="310">
        <v>3392</v>
      </c>
    </row>
    <row r="324" spans="1:2">
      <c r="A324" s="307">
        <v>43424</v>
      </c>
      <c r="B324" s="310">
        <v>3392</v>
      </c>
    </row>
    <row r="325" spans="1:2">
      <c r="A325" s="307">
        <v>43425</v>
      </c>
      <c r="B325" s="310">
        <v>3392</v>
      </c>
    </row>
    <row r="326" spans="1:2">
      <c r="A326" s="307">
        <v>43426</v>
      </c>
      <c r="B326" s="310">
        <v>3401</v>
      </c>
    </row>
    <row r="327" spans="1:2">
      <c r="A327" s="307">
        <v>43427</v>
      </c>
      <c r="B327" s="310">
        <v>3401</v>
      </c>
    </row>
    <row r="328" spans="1:2">
      <c r="A328" s="307">
        <v>43430</v>
      </c>
      <c r="B328" s="310">
        <v>3387</v>
      </c>
    </row>
    <row r="329" spans="1:2">
      <c r="A329" s="307">
        <v>43431</v>
      </c>
      <c r="B329" s="310">
        <v>3391</v>
      </c>
    </row>
    <row r="330" spans="1:2">
      <c r="A330" s="307">
        <v>43432</v>
      </c>
      <c r="B330" s="310">
        <v>3385</v>
      </c>
    </row>
    <row r="331" spans="1:2">
      <c r="A331" s="307">
        <v>43433</v>
      </c>
      <c r="B331" s="310">
        <v>3391</v>
      </c>
    </row>
    <row r="332" spans="1:2">
      <c r="A332" s="307">
        <v>43434</v>
      </c>
      <c r="B332" s="310">
        <v>3388</v>
      </c>
    </row>
    <row r="333" spans="1:2">
      <c r="A333" s="307">
        <v>43437</v>
      </c>
      <c r="B333" s="310">
        <v>3395</v>
      </c>
    </row>
    <row r="334" spans="1:2">
      <c r="A334" s="307">
        <v>43438</v>
      </c>
      <c r="B334" s="310">
        <v>3424</v>
      </c>
    </row>
    <row r="335" spans="1:2">
      <c r="A335" s="307">
        <v>43439</v>
      </c>
      <c r="B335" s="310">
        <v>3434</v>
      </c>
    </row>
    <row r="336" spans="1:2">
      <c r="A336" s="307">
        <v>43440</v>
      </c>
      <c r="B336" s="310">
        <v>3418</v>
      </c>
    </row>
    <row r="337" spans="1:2">
      <c r="A337" s="307">
        <v>43445</v>
      </c>
      <c r="B337" s="310">
        <v>3405</v>
      </c>
    </row>
    <row r="338" spans="1:2">
      <c r="A338" s="307">
        <v>43446</v>
      </c>
      <c r="B338" s="310">
        <v>3405</v>
      </c>
    </row>
    <row r="339" spans="1:2">
      <c r="A339" s="307">
        <v>43447</v>
      </c>
      <c r="B339" s="310">
        <v>3418</v>
      </c>
    </row>
    <row r="340" spans="1:2">
      <c r="A340" s="307">
        <v>43448</v>
      </c>
      <c r="B340" s="310">
        <v>3409</v>
      </c>
    </row>
    <row r="341" spans="1:2">
      <c r="A341" s="307">
        <v>43451</v>
      </c>
      <c r="B341" s="310">
        <v>3409</v>
      </c>
    </row>
    <row r="342" spans="1:2">
      <c r="A342" s="307">
        <v>43452</v>
      </c>
      <c r="B342" s="310">
        <v>3410</v>
      </c>
    </row>
    <row r="343" spans="1:2">
      <c r="A343" s="307">
        <v>43453</v>
      </c>
      <c r="B343" s="310">
        <v>3410</v>
      </c>
    </row>
    <row r="344" spans="1:2">
      <c r="A344" s="307">
        <v>43454</v>
      </c>
      <c r="B344" s="310">
        <v>3410</v>
      </c>
    </row>
    <row r="345" spans="1:2">
      <c r="A345" s="307">
        <v>43459</v>
      </c>
      <c r="B345" s="310">
        <v>3410</v>
      </c>
    </row>
    <row r="346" spans="1:2">
      <c r="A346" s="307">
        <v>43460</v>
      </c>
      <c r="B346" s="310">
        <v>3409</v>
      </c>
    </row>
    <row r="347" spans="1:2">
      <c r="A347" s="307">
        <v>43461</v>
      </c>
      <c r="B347" s="310">
        <v>3410</v>
      </c>
    </row>
    <row r="348" spans="1:2">
      <c r="A348" s="307">
        <v>43462</v>
      </c>
      <c r="B348" s="310">
        <v>3412</v>
      </c>
    </row>
    <row r="349" spans="1:2">
      <c r="A349" s="307">
        <v>43467</v>
      </c>
      <c r="B349" s="310">
        <v>3415</v>
      </c>
    </row>
    <row r="350" spans="1:2">
      <c r="A350" s="307">
        <v>43468</v>
      </c>
      <c r="B350" s="310">
        <v>3405</v>
      </c>
    </row>
    <row r="351" spans="1:2">
      <c r="A351" s="307">
        <v>43469</v>
      </c>
      <c r="B351" s="310">
        <v>3409</v>
      </c>
    </row>
    <row r="352" spans="1:2">
      <c r="A352" s="307">
        <v>43472</v>
      </c>
      <c r="B352" s="310">
        <v>3410</v>
      </c>
    </row>
    <row r="353" spans="1:2">
      <c r="A353" s="307">
        <v>43473</v>
      </c>
      <c r="B353" s="310">
        <v>3412</v>
      </c>
    </row>
    <row r="354" spans="1:2">
      <c r="A354" s="307">
        <v>43474</v>
      </c>
      <c r="B354" s="310">
        <v>3422</v>
      </c>
    </row>
    <row r="355" spans="1:2">
      <c r="A355" s="307">
        <v>43475</v>
      </c>
      <c r="B355" s="310">
        <v>3447</v>
      </c>
    </row>
    <row r="356" spans="1:2">
      <c r="A356" s="307">
        <v>43480</v>
      </c>
      <c r="B356" s="310">
        <v>3447</v>
      </c>
    </row>
    <row r="357" spans="1:2">
      <c r="A357" s="307">
        <v>43481</v>
      </c>
      <c r="B357" s="310">
        <v>3459</v>
      </c>
    </row>
    <row r="358" spans="1:2">
      <c r="A358" s="307">
        <v>43482</v>
      </c>
      <c r="B358" s="310">
        <v>3462</v>
      </c>
    </row>
    <row r="359" spans="1:2">
      <c r="A359" s="307">
        <v>43483</v>
      </c>
      <c r="B359" s="310">
        <v>3453</v>
      </c>
    </row>
    <row r="360" spans="1:2">
      <c r="A360" s="307">
        <v>43486</v>
      </c>
      <c r="B360" s="310">
        <v>3440</v>
      </c>
    </row>
    <row r="361" spans="1:2">
      <c r="A361" s="307">
        <v>43487</v>
      </c>
      <c r="B361" s="310">
        <v>3439</v>
      </c>
    </row>
    <row r="362" spans="1:2">
      <c r="A362" s="307">
        <v>43489</v>
      </c>
      <c r="B362" s="310">
        <v>3450</v>
      </c>
    </row>
    <row r="363" spans="1:2">
      <c r="A363" s="307">
        <v>43490</v>
      </c>
      <c r="B363" s="310">
        <v>3459</v>
      </c>
    </row>
    <row r="364" spans="1:2">
      <c r="A364" s="307">
        <v>43493</v>
      </c>
      <c r="B364" s="310">
        <v>3472</v>
      </c>
    </row>
    <row r="365" spans="1:2">
      <c r="A365" s="307">
        <v>43494</v>
      </c>
      <c r="B365" s="310">
        <v>3470</v>
      </c>
    </row>
    <row r="366" spans="1:2">
      <c r="A366" s="307">
        <v>43495</v>
      </c>
      <c r="B366" s="310">
        <v>3487</v>
      </c>
    </row>
    <row r="367" spans="1:2">
      <c r="A367" s="307">
        <v>43496</v>
      </c>
      <c r="B367" s="310">
        <v>3491</v>
      </c>
    </row>
    <row r="368" spans="1:2">
      <c r="A368" s="307">
        <v>43497</v>
      </c>
      <c r="B368" s="310">
        <v>3476</v>
      </c>
    </row>
    <row r="369" spans="1:2">
      <c r="A369" s="307">
        <v>43508</v>
      </c>
      <c r="B369" s="310">
        <v>3455</v>
      </c>
    </row>
    <row r="370" spans="1:2">
      <c r="A370" s="307">
        <v>43509</v>
      </c>
      <c r="B370" s="310">
        <v>3464</v>
      </c>
    </row>
    <row r="371" spans="1:2">
      <c r="A371" s="307">
        <v>43510</v>
      </c>
      <c r="B371" s="310">
        <v>3459</v>
      </c>
    </row>
    <row r="372" spans="1:2">
      <c r="A372" s="307">
        <v>43511</v>
      </c>
      <c r="B372" s="310">
        <v>3453</v>
      </c>
    </row>
    <row r="373" spans="1:2">
      <c r="A373" s="307">
        <v>43514</v>
      </c>
      <c r="B373" s="310">
        <v>3464</v>
      </c>
    </row>
    <row r="374" spans="1:2">
      <c r="A374" s="307">
        <v>43515</v>
      </c>
      <c r="B374" s="310">
        <v>3455</v>
      </c>
    </row>
    <row r="375" spans="1:2">
      <c r="A375" s="307">
        <v>43517</v>
      </c>
      <c r="B375" s="310">
        <v>3483</v>
      </c>
    </row>
    <row r="376" spans="1:2">
      <c r="A376" s="307">
        <v>43521</v>
      </c>
      <c r="B376" s="310">
        <v>3504</v>
      </c>
    </row>
    <row r="377" spans="1:2">
      <c r="A377" s="307">
        <v>43522</v>
      </c>
      <c r="B377" s="310">
        <v>3497</v>
      </c>
    </row>
    <row r="378" spans="1:2">
      <c r="A378" s="307">
        <v>43523</v>
      </c>
      <c r="B378" s="310">
        <v>3498</v>
      </c>
    </row>
    <row r="379" spans="1:2">
      <c r="A379" s="307">
        <v>43524</v>
      </c>
      <c r="B379" s="310">
        <v>3501</v>
      </c>
    </row>
    <row r="380" spans="1:2">
      <c r="A380" s="307">
        <v>43525</v>
      </c>
      <c r="B380" s="310">
        <v>3493</v>
      </c>
    </row>
    <row r="381" spans="1:2">
      <c r="A381" s="307">
        <v>43528</v>
      </c>
      <c r="B381" s="310">
        <v>3491</v>
      </c>
    </row>
    <row r="382" spans="1:2">
      <c r="A382" s="307">
        <v>43529</v>
      </c>
      <c r="B382" s="310">
        <v>3491</v>
      </c>
    </row>
    <row r="383" spans="1:2">
      <c r="A383" s="307">
        <v>43530</v>
      </c>
      <c r="B383" s="310">
        <v>3489</v>
      </c>
    </row>
    <row r="384" spans="1:2">
      <c r="A384" s="307">
        <v>43531</v>
      </c>
      <c r="B384" s="310">
        <v>3489</v>
      </c>
    </row>
    <row r="385" spans="1:2">
      <c r="A385" s="307">
        <v>43532</v>
      </c>
      <c r="B385" s="310">
        <v>3481</v>
      </c>
    </row>
    <row r="386" spans="1:2">
      <c r="A386" s="307">
        <v>43535</v>
      </c>
      <c r="B386" s="310">
        <v>3480</v>
      </c>
    </row>
    <row r="387" spans="1:2">
      <c r="A387" s="307">
        <v>43536</v>
      </c>
      <c r="B387" s="310">
        <v>3485</v>
      </c>
    </row>
    <row r="388" spans="1:2">
      <c r="A388" s="307">
        <v>43537</v>
      </c>
      <c r="B388" s="310">
        <v>3487</v>
      </c>
    </row>
    <row r="389" spans="1:2">
      <c r="A389" s="307">
        <v>43538</v>
      </c>
      <c r="B389" s="310">
        <v>3489</v>
      </c>
    </row>
    <row r="390" spans="1:2">
      <c r="A390" s="307">
        <v>43539</v>
      </c>
      <c r="B390" s="310">
        <v>3478</v>
      </c>
    </row>
    <row r="391" spans="1:2">
      <c r="A391" s="307">
        <v>43542</v>
      </c>
      <c r="B391" s="310">
        <v>3486</v>
      </c>
    </row>
    <row r="392" spans="1:2">
      <c r="A392" s="307">
        <v>43543</v>
      </c>
      <c r="B392" s="310">
        <v>3485</v>
      </c>
    </row>
    <row r="393" spans="1:2">
      <c r="A393" s="307">
        <v>43549</v>
      </c>
      <c r="B393" s="310">
        <v>3486</v>
      </c>
    </row>
    <row r="394" spans="1:2">
      <c r="A394" s="307">
        <v>43550</v>
      </c>
      <c r="B394" s="310">
        <v>3488</v>
      </c>
    </row>
    <row r="395" spans="1:2">
      <c r="A395" s="307">
        <v>43551</v>
      </c>
      <c r="B395" s="310">
        <v>3484</v>
      </c>
    </row>
    <row r="396" spans="1:2">
      <c r="A396" s="307">
        <v>43552</v>
      </c>
      <c r="B396" s="310">
        <v>3475</v>
      </c>
    </row>
    <row r="397" spans="1:2">
      <c r="A397" s="307">
        <v>43553</v>
      </c>
      <c r="B397" s="310">
        <v>3476</v>
      </c>
    </row>
    <row r="398" spans="1:2">
      <c r="A398" s="307">
        <v>43556</v>
      </c>
      <c r="B398" s="310">
        <v>3489</v>
      </c>
    </row>
    <row r="399" spans="1:2">
      <c r="A399" s="307">
        <v>43557</v>
      </c>
      <c r="B399" s="310">
        <v>3482</v>
      </c>
    </row>
    <row r="400" spans="1:2">
      <c r="A400" s="307">
        <v>43559</v>
      </c>
      <c r="B400" s="310">
        <v>3486</v>
      </c>
    </row>
    <row r="401" spans="1:2">
      <c r="A401" s="307">
        <v>43560</v>
      </c>
      <c r="B401" s="310">
        <v>3483</v>
      </c>
    </row>
    <row r="402" spans="1:2">
      <c r="A402" s="307"/>
      <c r="B402" s="310"/>
    </row>
    <row r="403" spans="1:2">
      <c r="A403" s="307"/>
      <c r="B403" s="310"/>
    </row>
    <row r="404" spans="1:2">
      <c r="A404" s="307"/>
      <c r="B404" s="310"/>
    </row>
    <row r="405" spans="1:2">
      <c r="A405" s="307"/>
      <c r="B405" s="310"/>
    </row>
    <row r="406" spans="1:2">
      <c r="A406" s="307"/>
      <c r="B406" s="310"/>
    </row>
    <row r="407" spans="1:2">
      <c r="A407" s="307"/>
      <c r="B407" s="310"/>
    </row>
    <row r="408" spans="1:2">
      <c r="A408" s="307"/>
      <c r="B408" s="310"/>
    </row>
    <row r="409" spans="1:2">
      <c r="A409" s="307"/>
      <c r="B409" s="310"/>
    </row>
    <row r="410" spans="1:2">
      <c r="A410" s="307"/>
      <c r="B410" s="310"/>
    </row>
    <row r="411" spans="1:2">
      <c r="A411" s="307"/>
      <c r="B411" s="310"/>
    </row>
    <row r="412" spans="1:2">
      <c r="A412" s="307"/>
      <c r="B412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2019-04-05T03:40:37Z</dcterms:modified>
</cp:coreProperties>
</file>