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245" tabRatio="666" activeTab="7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43" i="16"/>
  <c r="D143" s="1"/>
  <c r="F143"/>
  <c r="B820" i="7"/>
  <c r="D820" s="1"/>
  <c r="F820"/>
  <c r="G820"/>
  <c r="B1273" i="5"/>
  <c r="D1273"/>
  <c r="F1273"/>
  <c r="G1273"/>
  <c r="B1276" i="4"/>
  <c r="D1276" s="1"/>
  <c r="F1276"/>
  <c r="G1276"/>
  <c r="B1275" i="3"/>
  <c r="D1275"/>
  <c r="F1275"/>
  <c r="G1275"/>
  <c r="B1277" i="2"/>
  <c r="D1277"/>
  <c r="F1277"/>
  <c r="G1277"/>
  <c r="B142" i="16"/>
  <c r="D142"/>
  <c r="F142"/>
  <c r="B819" i="7"/>
  <c r="D819"/>
  <c r="F819"/>
  <c r="G819"/>
  <c r="B1272" i="5"/>
  <c r="D1272"/>
  <c r="F1272"/>
  <c r="G1272"/>
  <c r="B1275" i="4"/>
  <c r="D1275"/>
  <c r="F1275"/>
  <c r="G1275"/>
  <c r="B1274" i="3"/>
  <c r="D1274"/>
  <c r="F1274"/>
  <c r="G1274"/>
  <c r="B1276" i="2"/>
  <c r="D1276"/>
  <c r="F1276"/>
  <c r="G1276"/>
  <c r="B141" i="16"/>
  <c r="D141"/>
  <c r="F141"/>
  <c r="B818" i="7"/>
  <c r="D818"/>
  <c r="F818"/>
  <c r="G818"/>
  <c r="B1271" i="5"/>
  <c r="D1271"/>
  <c r="F1271"/>
  <c r="G1271"/>
  <c r="B1274" i="4"/>
  <c r="D1274" s="1"/>
  <c r="F1274"/>
  <c r="G1274"/>
  <c r="B1273" i="3"/>
  <c r="D1273" s="1"/>
  <c r="F1273"/>
  <c r="G1273"/>
  <c r="B1275" i="2"/>
  <c r="D1275"/>
  <c r="F1275"/>
  <c r="G1275"/>
  <c r="B140" i="16"/>
  <c r="D140"/>
  <c r="F140"/>
  <c r="B817" i="7"/>
  <c r="D817" s="1"/>
  <c r="F817"/>
  <c r="G817"/>
  <c r="B1270" i="5"/>
  <c r="D1270" s="1"/>
  <c r="F1270"/>
  <c r="G1270"/>
  <c r="B1273" i="4"/>
  <c r="D1273" s="1"/>
  <c r="F1273"/>
  <c r="G1273"/>
  <c r="B1272" i="3"/>
  <c r="D1272" s="1"/>
  <c r="F1272"/>
  <c r="G1272"/>
  <c r="B1274" i="2"/>
  <c r="D1274" s="1"/>
  <c r="F1274"/>
  <c r="G1274"/>
  <c r="B139" i="16"/>
  <c r="D139" s="1"/>
  <c r="F139"/>
  <c r="B816" i="7"/>
  <c r="D816"/>
  <c r="F816"/>
  <c r="G816"/>
  <c r="B1269" i="5"/>
  <c r="D1269"/>
  <c r="F1269"/>
  <c r="G1269"/>
  <c r="B1272" i="4"/>
  <c r="D1272" s="1"/>
  <c r="F1272"/>
  <c r="G1272"/>
  <c r="B1271" i="3"/>
  <c r="D1271"/>
  <c r="F1271"/>
  <c r="G1271"/>
  <c r="B1273" i="2"/>
  <c r="D1273"/>
  <c r="F1273"/>
  <c r="G1273"/>
  <c r="D138" i="16"/>
  <c r="F138"/>
  <c r="B138" s="1"/>
  <c r="B815" i="7"/>
  <c r="D815"/>
  <c r="F815"/>
  <c r="G815"/>
  <c r="B1268" i="5"/>
  <c r="D1268"/>
  <c r="F1268"/>
  <c r="G1268"/>
  <c r="B1271" i="4"/>
  <c r="D1271"/>
  <c r="F127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B813" i="7"/>
  <c r="D813" s="1"/>
  <c r="F813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B1265" i="5"/>
  <c r="D1265" s="1"/>
  <c r="F1265"/>
  <c r="G1265"/>
  <c r="B1268" i="4"/>
  <c r="D1268" s="1"/>
  <c r="F1268"/>
  <c r="G1268"/>
  <c r="B1267" i="3"/>
  <c r="D1267" s="1"/>
  <c r="F1267"/>
  <c r="G1267"/>
  <c r="B1269" i="2"/>
  <c r="D1269" s="1"/>
  <c r="F1269"/>
  <c r="G1269"/>
  <c r="B134" i="16"/>
  <c r="D134" s="1"/>
  <c r="F134"/>
  <c r="F811" i="7"/>
  <c r="B811" s="1"/>
  <c r="D811" s="1"/>
  <c r="G811"/>
  <c r="B1264" i="5"/>
  <c r="D1264" s="1"/>
  <c r="F1264"/>
  <c r="G1264"/>
  <c r="B1267" i="4"/>
  <c r="D1267" s="1"/>
  <c r="F1267"/>
  <c r="G1267"/>
  <c r="B1266" i="3"/>
  <c r="D1266" s="1"/>
  <c r="F1266"/>
  <c r="G1266"/>
  <c r="B1268" i="2"/>
  <c r="D1268" s="1"/>
  <c r="F1268"/>
  <c r="G1268"/>
  <c r="B133" i="16"/>
  <c r="D133" s="1"/>
  <c r="F133"/>
  <c r="B810" i="7"/>
  <c r="D810" s="1"/>
  <c r="F810"/>
  <c r="G810"/>
  <c r="B1263" i="5"/>
  <c r="D1263" s="1"/>
  <c r="F1263"/>
  <c r="G1263"/>
  <c r="B1266" i="4"/>
  <c r="D1266" s="1"/>
  <c r="F1266"/>
  <c r="G1266"/>
  <c r="B1265" i="3"/>
  <c r="D1265" s="1"/>
  <c r="F1265"/>
  <c r="G1265"/>
  <c r="B1267" i="2"/>
  <c r="D1267" s="1"/>
  <c r="F1267"/>
  <c r="G1267"/>
  <c r="B809" i="7"/>
  <c r="D809" s="1"/>
  <c r="F809"/>
  <c r="G809"/>
  <c r="F132" i="16"/>
  <c r="B132" s="1"/>
  <c r="D132" s="1"/>
  <c r="B1262" i="5"/>
  <c r="D1262" s="1"/>
  <c r="F1262"/>
  <c r="G1262"/>
  <c r="B1265" i="4"/>
  <c r="D1265" s="1"/>
  <c r="F1265"/>
  <c r="G1265"/>
  <c r="B1264" i="3"/>
  <c r="D1264" s="1"/>
  <c r="F1264"/>
  <c r="G1264"/>
  <c r="B1266" i="2"/>
  <c r="D1266" s="1"/>
  <c r="F1266"/>
  <c r="G1266"/>
  <c r="B131" i="16"/>
  <c r="D131" s="1"/>
  <c r="F131"/>
  <c r="F808" i="7"/>
  <c r="B808" s="1"/>
  <c r="D808" s="1"/>
  <c r="G808"/>
  <c r="F1261" i="5"/>
  <c r="B1261" s="1"/>
  <c r="D1261" s="1"/>
  <c r="G1261"/>
  <c r="B1264" i="4"/>
  <c r="D1264" s="1"/>
  <c r="F1264"/>
  <c r="G1264"/>
  <c r="B1263" i="3"/>
  <c r="D1263" s="1"/>
  <c r="F1263"/>
  <c r="G1263"/>
  <c r="B1265" i="2"/>
  <c r="D1265" s="1"/>
  <c r="F1265"/>
  <c r="G1265"/>
  <c r="B130" i="16"/>
  <c r="D130" s="1"/>
  <c r="F130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B131" i="15"/>
  <c r="D131" s="1"/>
  <c r="F131"/>
  <c r="G131"/>
  <c r="B129" i="16"/>
  <c r="D129"/>
  <c r="F129"/>
  <c r="B806" i="7"/>
  <c r="D806" s="1"/>
  <c r="F806"/>
  <c r="G806"/>
  <c r="B1259" i="5"/>
  <c r="D1259" s="1"/>
  <c r="F1259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B128" i="16" l="1"/>
  <c r="D128"/>
  <c r="F128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B1260" i="3"/>
  <c r="D1260" s="1"/>
  <c r="G1260"/>
  <c r="F1260"/>
  <c r="G1262" i="2"/>
  <c r="F1262"/>
  <c r="B1262" s="1"/>
  <c r="D1262" s="1"/>
  <c r="F127" i="16" l="1"/>
  <c r="B127" s="1"/>
  <c r="D127" s="1"/>
  <c r="B804" i="7"/>
  <c r="D804" s="1"/>
  <c r="F804"/>
  <c r="G804"/>
  <c r="B1257" i="5"/>
  <c r="D1257" s="1"/>
  <c r="F1257"/>
  <c r="G1257"/>
  <c r="B1260" i="4"/>
  <c r="D1260" s="1"/>
  <c r="F1260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G795"/>
  <c r="B795"/>
  <c r="D795" s="1"/>
  <c r="F1248" i="5"/>
  <c r="B1248" s="1"/>
  <c r="D1248" s="1"/>
  <c r="G1248"/>
  <c r="F1251" i="4"/>
  <c r="G1251"/>
  <c r="B1250" i="3"/>
  <c r="D1250" s="1"/>
  <c r="F1250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1"/>
  <c r="D964"/>
  <c r="D872" i="2"/>
  <c r="D443" i="7"/>
  <c r="D462"/>
  <c r="D464"/>
  <c r="D465"/>
  <c r="D481"/>
  <c r="D491"/>
  <c r="D50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<sst xmlns="http://schemas.openxmlformats.org/spreadsheetml/2006/main" count="4599" uniqueCount="1034">
  <si>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</si>
  <si>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</si>
  <si>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</si>
  <si>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</si>
  <si>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</si>
  <si>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</si>
  <si>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</si>
  <si>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</si>
  <si>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</si>
  <si>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</si>
  <si>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</si>
  <si>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</si>
  <si>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</si>
  <si>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</si>
  <si>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</si>
  <si>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</si>
  <si>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</si>
  <si>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</si>
  <si>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</si>
  <si>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</si>
  <si>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</si>
  <si>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</si>
  <si>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</si>
  <si>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</si>
  <si>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</si>
  <si>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</si>
  <si>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</si>
  <si>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</si>
  <si>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</si>
  <si>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</si>
  <si>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</si>
  <si>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</si>
  <si>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</si>
  <si>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</si>
  <si>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</si>
  <si>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</si>
  <si>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</si>
  <si>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</si>
  <si>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</si>
  <si>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</si>
  <si>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</si>
  <si>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</si>
  <si>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</si>
  <si>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</si>
  <si>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</si>
  <si>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</si>
  <si>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</si>
  <si>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</si>
  <si>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</si>
  <si>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</si>
  <si>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</si>
  <si>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</si>
  <si>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</si>
  <si>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</si>
  <si>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</si>
  <si>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</si>
  <si>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</si>
  <si>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</si>
  <si>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</si>
  <si>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</si>
  <si>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</si>
  <si>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</si>
  <si>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</si>
  <si>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</si>
  <si>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</si>
  <si>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</si>
  <si>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</si>
  <si>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</si>
  <si>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</si>
  <si>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</si>
  <si>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</si>
  <si>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</si>
  <si>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</si>
  <si>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</si>
  <si>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</si>
  <si>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</si>
  <si>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</si>
  <si>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</si>
  <si>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</si>
  <si>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</si>
  <si>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</si>
  <si>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</si>
  <si>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</si>
  <si>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</si>
  <si>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</si>
  <si>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</si>
  <si>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</si>
  <si>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</si>
  <si>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</si>
  <si>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</si>
  <si>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</si>
  <si>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</si>
  <si>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</si>
  <si>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</si>
  <si>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</si>
  <si>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</si>
  <si>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</si>
  <si>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</si>
  <si>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</si>
  <si>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</si>
  <si>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</si>
  <si>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</si>
  <si>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</si>
  <si>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</si>
  <si>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</si>
  <si>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</si>
  <si>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</si>
  <si>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</si>
  <si>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</si>
  <si>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</si>
  <si>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</si>
  <si>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</si>
  <si>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</si>
  <si>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</si>
  <si>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</si>
  <si>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</si>
  <si>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</si>
  <si>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</si>
  <si>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</si>
  <si>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</si>
  <si>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</si>
  <si>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</si>
  <si>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</si>
  <si>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</si>
  <si>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</si>
  <si>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</si>
  <si>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</si>
  <si>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</si>
  <si>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</si>
  <si>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</si>
  <si>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</si>
  <si>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</si>
  <si>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</si>
  <si>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</si>
  <si>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</si>
  <si>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</si>
  <si>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</si>
  <si>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</si>
  <si>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</si>
  <si>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</si>
  <si>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</si>
  <si>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</si>
  <si>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</si>
  <si>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</si>
  <si>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</si>
  <si>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</si>
  <si>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</si>
  <si>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</si>
  <si>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</si>
  <si>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</si>
  <si>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</si>
  <si>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</si>
  <si>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</si>
  <si>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</si>
  <si>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</si>
  <si>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</si>
  <si>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</si>
  <si>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</si>
  <si>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</si>
  <si>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</si>
  <si>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</si>
  <si>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</si>
  <si>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</si>
  <si>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</si>
  <si>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</si>
  <si>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</si>
  <si>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</si>
  <si>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</si>
  <si>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</si>
  <si>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</si>
  <si>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</si>
  <si>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</si>
  <si>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</si>
  <si>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</si>
  <si>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</si>
  <si>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</si>
  <si>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</si>
  <si>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</si>
  <si>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</si>
  <si>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</si>
  <si>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</si>
  <si>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</si>
  <si>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</si>
  <si>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</si>
  <si>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</si>
  <si>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</si>
  <si>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</si>
  <si>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</si>
  <si>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</si>
  <si>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</si>
  <si>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</si>
  <si>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</si>
  <si>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</si>
  <si>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</si>
  <si>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</si>
  <si>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</si>
  <si>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</si>
  <si>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</si>
  <si>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</si>
  <si>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</si>
  <si>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</si>
  <si>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</si>
  <si>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</si>
  <si>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</si>
  <si>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</si>
  <si>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</si>
  <si>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</si>
  <si>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</si>
  <si>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</si>
  <si>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</si>
  <si>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</si>
  <si>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</si>
  <si>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</si>
  <si>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</si>
  <si>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</si>
  <si>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</si>
  <si>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</si>
  <si>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</si>
  <si>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</si>
  <si>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</si>
  <si>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</si>
  <si>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</si>
  <si>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</si>
  <si>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</si>
  <si>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</si>
  <si>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</si>
  <si>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</si>
  <si>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</si>
  <si>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</si>
  <si>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</si>
  <si>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</si>
  <si>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</si>
  <si>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</si>
  <si>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</si>
  <si>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</si>
  <si>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</si>
  <si>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</si>
  <si>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</si>
  <si>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</si>
  <si>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</si>
  <si>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</si>
  <si>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</si>
  <si>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</si>
  <si>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</si>
  <si>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</si>
  <si>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</si>
  <si>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</si>
  <si>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</si>
  <si>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</si>
  <si>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</si>
  <si>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</si>
  <si>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</si>
  <si>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</si>
  <si>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</si>
  <si>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</si>
  <si>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</si>
  <si>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</si>
  <si>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</si>
  <si>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</si>
  <si>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</si>
  <si>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</si>
  <si>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</si>
  <si>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</si>
  <si>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</si>
  <si>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</si>
  <si>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</si>
  <si>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</si>
  <si>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</si>
  <si>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</si>
  <si>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</si>
  <si>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</si>
  <si>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</si>
  <si>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</si>
  <si>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</si>
  <si>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</si>
  <si>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</si>
  <si>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</si>
  <si>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</si>
  <si>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</si>
  <si>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</si>
  <si>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</si>
  <si>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</si>
  <si>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</si>
  <si>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</si>
  <si>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</si>
  <si>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</si>
  <si>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</si>
  <si>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</si>
  <si>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</si>
  <si>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</si>
  <si>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</si>
  <si>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</si>
  <si>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</si>
  <si>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</si>
  <si>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</si>
  <si>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</si>
  <si>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</si>
  <si>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</si>
  <si>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</si>
  <si>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</si>
  <si>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</si>
  <si>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</si>
  <si>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</si>
  <si>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</si>
  <si>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</si>
  <si>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</si>
  <si>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</si>
  <si>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</si>
  <si>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</si>
  <si>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</si>
  <si>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</si>
  <si>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</si>
  <si>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</si>
  <si>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</si>
  <si>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</si>
  <si>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</si>
  <si>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</si>
  <si>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</si>
  <si>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</si>
  <si>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</si>
  <si>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</si>
  <si>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</si>
  <si>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</si>
  <si>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</si>
  <si>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</si>
  <si>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</si>
  <si>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</si>
  <si>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</si>
  <si>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</si>
  <si>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</si>
  <si>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</si>
  <si>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</si>
  <si>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</si>
  <si>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</si>
  <si>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</si>
  <si>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</si>
  <si>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</si>
  <si>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</si>
  <si>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</si>
  <si>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</si>
  <si>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</si>
  <si>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</si>
  <si>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</si>
  <si>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</si>
  <si>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</si>
  <si>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</si>
  <si>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</si>
  <si>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</si>
  <si>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</si>
  <si>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</si>
  <si>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</si>
  <si>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</si>
  <si>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</si>
  <si>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</si>
  <si>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</si>
  <si>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</si>
  <si>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</si>
  <si>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</si>
  <si>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</si>
  <si>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</si>
  <si>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</si>
  <si>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</si>
  <si>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</si>
  <si>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</si>
  <si>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</si>
  <si>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</si>
  <si>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</si>
  <si>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</si>
  <si>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</si>
  <si>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</si>
  <si>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</si>
  <si>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</si>
  <si>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</si>
  <si>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</si>
  <si>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</si>
  <si>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</si>
  <si>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</si>
  <si>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</si>
  <si>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</si>
  <si>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</si>
  <si>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</si>
  <si>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</si>
  <si>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</si>
  <si>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</si>
  <si>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</si>
  <si>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</si>
  <si>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</si>
  <si>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</si>
  <si>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</si>
  <si>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</si>
  <si>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</si>
  <si>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</si>
  <si>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</si>
  <si>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</si>
  <si>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</si>
  <si>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</si>
  <si>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</si>
  <si>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</si>
  <si>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</si>
  <si>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</si>
  <si>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</si>
  <si>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</si>
  <si>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</si>
  <si>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</si>
  <si>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</si>
  <si>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</si>
  <si>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</si>
  <si>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</si>
  <si>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</si>
  <si>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</si>
  <si>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</si>
  <si>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</si>
  <si>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</si>
  <si>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</si>
  <si>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</si>
  <si>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</si>
  <si>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</si>
  <si>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</si>
  <si>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</si>
  <si>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</si>
  <si>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</si>
  <si>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</si>
  <si>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</si>
  <si>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</si>
  <si>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</si>
  <si>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</si>
  <si>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</si>
  <si>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</si>
  <si>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</si>
  <si>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</si>
  <si>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</si>
  <si>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</si>
  <si>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</si>
  <si>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</si>
  <si>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</si>
  <si>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</si>
  <si>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</si>
  <si>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</si>
  <si>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</si>
  <si>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</si>
  <si>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</si>
  <si>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</si>
  <si>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</si>
  <si>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</si>
  <si>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</si>
  <si>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</si>
  <si>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</si>
  <si>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</si>
  <si>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</si>
  <si>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</si>
  <si>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</si>
  <si>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</si>
  <si>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</si>
  <si>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</si>
  <si>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</si>
  <si>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</si>
  <si>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</si>
  <si>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</si>
  <si>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</si>
  <si>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</si>
  <si>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</si>
  <si>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</si>
  <si>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</si>
  <si>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</si>
  <si>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</si>
  <si>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</si>
  <si>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</si>
  <si>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</si>
  <si>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</si>
  <si>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</si>
  <si>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</si>
  <si>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</si>
  <si>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</si>
  <si>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</si>
  <si>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</si>
  <si>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</si>
  <si>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</si>
  <si>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</si>
  <si>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</si>
  <si>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</si>
  <si>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</si>
  <si>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</si>
  <si>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</si>
  <si>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</si>
  <si>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</si>
  <si>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</si>
  <si>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</si>
  <si>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</si>
  <si>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</si>
  <si>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</si>
  <si>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</si>
  <si>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</si>
  <si>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</si>
  <si>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</si>
  <si>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</si>
  <si>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</si>
  <si>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</si>
  <si>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</si>
  <si>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</si>
  <si>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</si>
  <si>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</si>
  <si>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</si>
  <si>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</si>
  <si>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</si>
  <si>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</si>
  <si>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</si>
  <si>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</si>
  <si>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</si>
  <si>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</si>
  <si>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</si>
  <si>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</si>
  <si>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</si>
  <si>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</si>
  <si>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</si>
  <si>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</si>
  <si>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</si>
  <si>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</si>
  <si>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</si>
  <si>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</si>
  <si>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</si>
  <si>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</si>
  <si>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</si>
  <si>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</si>
  <si>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</si>
  <si>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</si>
  <si>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</si>
  <si>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</si>
  <si>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</si>
  <si>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</si>
  <si>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</si>
  <si>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</si>
  <si>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</si>
  <si>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</si>
  <si>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</si>
  <si>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</si>
  <si>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</si>
  <si>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</si>
  <si>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</si>
  <si>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</si>
  <si>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</si>
  <si>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</si>
  <si>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</si>
  <si>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</si>
  <si>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</si>
  <si>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</si>
  <si>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</si>
  <si>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</si>
  <si>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</si>
  <si>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</si>
  <si>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</si>
  <si>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</si>
  <si>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</si>
  <si>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</si>
  <si>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</si>
  <si>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</si>
  <si>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</si>
  <si>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</si>
  <si>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</si>
  <si>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</si>
  <si>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</si>
  <si>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</si>
  <si>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</si>
  <si>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</si>
  <si>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</si>
  <si>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</si>
  <si>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</si>
  <si>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</si>
  <si>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</si>
  <si>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</si>
  <si>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</si>
  <si>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</si>
  <si>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</si>
  <si>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</si>
  <si>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</si>
  <si>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</si>
  <si>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</si>
  <si>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</si>
  <si>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</si>
  <si>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</si>
  <si>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</si>
  <si>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</si>
  <si>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</si>
  <si>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</si>
  <si>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</si>
  <si>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</si>
  <si>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</si>
  <si>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</si>
  <si>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</si>
  <si>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</si>
  <si>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</si>
  <si>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</si>
  <si>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</si>
  <si>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</si>
  <si>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</si>
  <si>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</si>
  <si>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</si>
  <si>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</si>
  <si>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</si>
  <si>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</si>
  <si>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</si>
  <si>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</si>
  <si>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</si>
  <si>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</si>
  <si>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</si>
  <si>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</si>
  <si>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</si>
  <si>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</si>
  <si>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</si>
  <si>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</si>
  <si>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</si>
  <si>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</si>
  <si>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</si>
  <si>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</si>
  <si>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</si>
  <si>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</si>
  <si>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</si>
  <si>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</si>
  <si>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</si>
  <si>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</si>
  <si>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</si>
  <si>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</si>
  <si>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</si>
  <si>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</si>
  <si>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</si>
  <si>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</si>
  <si>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</si>
  <si>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</si>
  <si>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</si>
  <si>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</si>
  <si>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</si>
  <si>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</si>
  <si>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</si>
  <si>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</si>
  <si>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</si>
  <si>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</si>
  <si>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</si>
  <si>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</si>
  <si>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</si>
  <si>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</si>
  <si>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</si>
  <si>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</si>
  <si>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</si>
  <si>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</si>
  <si>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</si>
  <si>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</si>
  <si>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</si>
  <si>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</si>
  <si>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</si>
  <si>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</si>
  <si>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</si>
  <si>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</si>
  <si>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</si>
  <si>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</si>
  <si>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</si>
  <si>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</si>
  <si>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</si>
  <si>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</si>
  <si>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</si>
  <si>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</si>
  <si>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</si>
  <si>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</si>
  <si>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</si>
  <si>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</si>
  <si>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</si>
  <si>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</si>
  <si>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</si>
  <si>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</si>
  <si>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</si>
  <si>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</si>
  <si>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</si>
  <si>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</si>
  <si>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</si>
  <si>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</si>
  <si>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</si>
  <si>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</si>
  <si>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</si>
  <si>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</si>
  <si>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</si>
  <si>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</si>
  <si>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</si>
  <si>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</si>
  <si>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</si>
  <si>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</si>
  <si>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</si>
  <si>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</si>
  <si>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</si>
  <si>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</si>
  <si>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</si>
  <si>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</si>
  <si>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</si>
  <si>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</si>
  <si>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</si>
  <si>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</si>
  <si>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</si>
  <si>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</si>
  <si>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</si>
  <si>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</si>
  <si>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</si>
  <si>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</si>
  <si>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</si>
  <si>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</si>
  <si>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</si>
  <si>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</si>
  <si>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</si>
  <si>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</si>
  <si>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</si>
  <si>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</si>
  <si>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</si>
  <si>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</si>
  <si>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</si>
  <si>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</si>
  <si>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</si>
  <si>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</si>
  <si>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</si>
  <si>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</si>
  <si>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</si>
  <si>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</si>
  <si>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</si>
  <si>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</si>
  <si>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</si>
  <si>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</si>
  <si>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</si>
  <si>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</si>
  <si>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</si>
  <si>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</si>
  <si>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</si>
  <si>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</si>
  <si>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</si>
  <si>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</si>
  <si>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</si>
  <si>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</si>
  <si>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</si>
  <si>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</si>
  <si>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</si>
  <si>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</si>
  <si>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</si>
  <si>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</si>
  <si>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</si>
  <si>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</si>
  <si>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</si>
  <si>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</si>
  <si>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</si>
  <si>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</si>
  <si>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</si>
  <si>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</si>
  <si>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</si>
  <si>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</si>
  <si>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</si>
  <si>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</si>
  <si>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</si>
  <si>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</si>
  <si>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</si>
  <si>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</si>
  <si>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</si>
  <si>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</si>
  <si>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</si>
  <si>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</si>
  <si>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</si>
  <si>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</si>
  <si>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</si>
  <si>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</si>
  <si>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</si>
  <si>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</si>
  <si>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</si>
  <si>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</si>
  <si>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</si>
  <si>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</si>
  <si>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</si>
  <si>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</si>
  <si>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</si>
  <si>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</si>
  <si>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</si>
  <si>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</si>
  <si>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</si>
  <si>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</si>
  <si>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</si>
  <si>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</si>
  <si>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</si>
  <si>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</si>
  <si>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</si>
  <si>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</si>
  <si>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</si>
  <si>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</si>
  <si>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</si>
  <si>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</si>
  <si>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</si>
  <si>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</si>
  <si>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</si>
  <si>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</si>
  <si>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</si>
  <si>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</si>
  <si>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</si>
  <si>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</si>
  <si>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</si>
  <si>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</si>
  <si>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</si>
  <si>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</si>
  <si>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</si>
  <si>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</si>
  <si>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</si>
  <si>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</si>
  <si>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</si>
  <si>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</si>
  <si>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</si>
  <si>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</si>
  <si>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</si>
  <si>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</si>
  <si>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</si>
  <si>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</si>
  <si>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</si>
  <si>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</si>
  <si>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</si>
  <si>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</si>
  <si>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</si>
  <si>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</si>
  <si>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</si>
  <si>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</si>
  <si>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</si>
  <si>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</si>
  <si>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</si>
  <si>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</si>
  <si>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</si>
  <si>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</si>
  <si>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</si>
  <si>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</si>
  <si>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</si>
  <si>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</si>
  <si>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</si>
  <si>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</si>
  <si>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</si>
  <si>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</si>
  <si>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</si>
  <si>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</si>
  <si>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</si>
  <si>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</si>
  <si>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</si>
  <si>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</si>
  <si>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</si>
  <si>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</si>
  <si>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</si>
  <si>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</si>
  <si>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</si>
  <si>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</si>
  <si>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</si>
  <si>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</si>
  <si>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</si>
  <si>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</si>
  <si>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</si>
  <si>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</si>
  <si>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</si>
  <si>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</si>
  <si>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</si>
  <si>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</si>
  <si>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</si>
  <si>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</si>
  <si>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</si>
  <si>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</si>
  <si>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</si>
  <si>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</si>
  <si>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</si>
  <si>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</si>
  <si>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</si>
  <si>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</si>
  <si>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</si>
  <si>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</si>
  <si>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</si>
  <si>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</si>
  <si>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</si>
  <si>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</si>
  <si>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</si>
  <si>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</si>
  <si>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</si>
  <si>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</si>
  <si>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</si>
  <si>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</si>
  <si>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</si>
  <si>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</si>
  <si>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</si>
  <si>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</si>
  <si>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</si>
  <si>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</si>
  <si>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</si>
  <si>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</si>
  <si>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</si>
  <si>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</si>
  <si>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</si>
  <si>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</si>
  <si>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</si>
  <si>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</si>
  <si>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</si>
  <si>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</si>
  <si>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</si>
  <si>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</si>
  <si>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</si>
  <si>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</si>
  <si>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</si>
  <si>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</si>
  <si>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</si>
  <si>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</si>
  <si>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</si>
  <si>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</si>
  <si>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</si>
  <si>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</si>
  <si>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</si>
  <si>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</si>
  <si>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</si>
  <si>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</si>
  <si>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</si>
  <si>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</si>
  <si>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</si>
  <si>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</si>
  <si>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</si>
  <si>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</si>
  <si>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</si>
  <si>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</si>
  <si>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</si>
  <si>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</si>
  <si>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</si>
  <si>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</si>
  <si>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</si>
  <si>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</si>
  <si>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</si>
  <si>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</si>
  <si>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</si>
  <si>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</si>
  <si>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</si>
  <si>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</si>
  <si>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</si>
  <si>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</si>
  <si>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</si>
  <si>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</si>
  <si>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</si>
  <si>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</si>
  <si>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</si>
  <si>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</si>
  <si>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</si>
  <si>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</si>
  <si>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</si>
  <si>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</si>
  <si>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</si>
  <si>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</si>
  <si>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</si>
  <si>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</si>
  <si>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</si>
  <si>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</si>
  <si>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</si>
  <si>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</si>
  <si>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</si>
  <si>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</si>
  <si>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</si>
  <si>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</si>
  <si>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</si>
  <si>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</si>
  <si>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</si>
  <si>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</si>
  <si>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</si>
  <si>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</si>
  <si>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</si>
  <si>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</si>
  <si>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</si>
  <si>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</si>
  <si>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</si>
  <si>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</si>
  <si>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</si>
  <si>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</si>
  <si>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</si>
  <si>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</si>
  <si>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</si>
  <si>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</si>
  <si>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</si>
  <si>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</si>
  <si>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</si>
  <si>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</si>
  <si>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</si>
  <si>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</si>
  <si>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</si>
  <si>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</si>
  <si>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</si>
  <si>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</si>
  <si>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</si>
  <si>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</si>
  <si>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</si>
  <si>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</si>
  <si>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</si>
  <si>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</si>
  <si>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</si>
  <si>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</si>
  <si>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</si>
  <si>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</si>
  <si>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</si>
  <si>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</si>
  <si>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</si>
  <si>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</si>
  <si>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</si>
  <si>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</si>
  <si>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</si>
  <si>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</si>
  <si>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</si>
  <si>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</si>
  <si>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</si>
  <si>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</si>
  <si>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</si>
  <si>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</si>
  <si>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</si>
  <si>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</si>
  <si>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</si>
  <si>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</si>
  <si>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</si>
  <si>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</si>
  <si>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</si>
  <si>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</si>
  <si>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</si>
  <si>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</si>
  <si>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Stt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</si>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</sst>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Cu!$A$987:$A$1260</c:f>
              <c:numCache>
                <c:formatCode>yyyy\.mm\.dd</c:formatCode>
                <c:ptCount val="274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</c:numCache>
            </c:numRef>
          </c:cat>
          <c:val>
            <c:numRef>
              <c:f>Cu!$B$987:$B$1260</c:f>
              <c:numCache>
                <c:formatCode>_(* #,##0.00_);_(* \(#,##0.00\);_(* "-"??_);_(@_)</c:formatCode>
                <c:ptCount val="274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67352448"/>
        <c:axId val="67353984"/>
      </c:areaChart>
      <c:dateAx>
        <c:axId val="6735244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735398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6735398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352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99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Ni!$A$6:$A$803</c:f>
              <c:numCache>
                <c:formatCode>yyyy\.mm\.dd</c:formatCode>
                <c:ptCount val="249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</c:numCache>
            </c:numRef>
          </c:cat>
          <c:val>
            <c:numRef>
              <c:f>Ni!$B$6:$B$803</c:f>
              <c:numCache>
                <c:formatCode>_(* #,##0.00_);_(* \(#,##0.00\);_(* "-"??_);_(@_)</c:formatCode>
                <c:ptCount val="249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90484736"/>
        <c:axId val="90486272"/>
      </c:areaChart>
      <c:dateAx>
        <c:axId val="9048473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862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486272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8473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5999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90505600"/>
        <c:axId val="90507136"/>
      </c:areaChart>
      <c:dateAx>
        <c:axId val="9050560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0713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507136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0560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2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Steel!$A$6:$A$126</c:f>
              <c:numCache>
                <c:formatCode>yyyy\.mm\.dd</c:formatCode>
                <c:ptCount val="121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</c:numCache>
            </c:numRef>
          </c:cat>
          <c:val>
            <c:numRef>
              <c:f>Steel!$B$6:$B$126</c:f>
              <c:numCache>
                <c:formatCode>0.00</c:formatCode>
                <c:ptCount val="121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90551040"/>
        <c:axId val="90552576"/>
      </c:areaChart>
      <c:dateAx>
        <c:axId val="9055104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525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552576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5510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90617344"/>
        <c:axId val="90618880"/>
      </c:areaChart>
      <c:dateAx>
        <c:axId val="9061734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6188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906188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6173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66926464"/>
        <c:axId val="66928000"/>
      </c:areaChart>
      <c:dateAx>
        <c:axId val="66926464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6928000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66928000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692646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93456256"/>
        <c:axId val="93457792"/>
      </c:areaChart>
      <c:dateAx>
        <c:axId val="93456256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457792"/>
        <c:crosses val="autoZero"/>
        <c:auto val="1"/>
        <c:lblOffset val="100"/>
        <c:baseTimeUnit val="days"/>
      </c:dateAx>
      <c:valAx>
        <c:axId val="93457792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56256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27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93469312"/>
        <c:axId val="93479296"/>
      </c:areaChart>
      <c:dateAx>
        <c:axId val="9346931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79296"/>
        <c:crosses val="autoZero"/>
        <c:auto val="1"/>
        <c:lblOffset val="100"/>
        <c:baseTimeUnit val="days"/>
      </c:dateAx>
      <c:valAx>
        <c:axId val="9347929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469312"/>
        <c:crosses val="autoZero"/>
        <c:crossBetween val="midCat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93523328"/>
        <c:axId val="93525120"/>
      </c:areaChart>
      <c:dateAx>
        <c:axId val="935233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25120"/>
        <c:crosses val="autoZero"/>
        <c:auto val="1"/>
        <c:lblOffset val="100"/>
        <c:baseTimeUnit val="days"/>
      </c:dateAx>
      <c:valAx>
        <c:axId val="9352512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23328"/>
        <c:crosses val="autoZero"/>
        <c:crossBetween val="midCat"/>
      </c:valAx>
    </c:plotArea>
    <c:plotVisOnly val="1"/>
    <c:dispBlanksAs val="zero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93594752"/>
        <c:axId val="93596288"/>
      </c:areaChart>
      <c:dateAx>
        <c:axId val="9359475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96288"/>
        <c:crosses val="autoZero"/>
        <c:auto val="1"/>
        <c:lblOffset val="100"/>
        <c:baseTimeUnit val="days"/>
      </c:dateAx>
      <c:valAx>
        <c:axId val="93596288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594752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93628288"/>
        <c:axId val="93629824"/>
      </c:lineChart>
      <c:dateAx>
        <c:axId val="9362828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29824"/>
        <c:crosses val="autoZero"/>
        <c:auto val="1"/>
        <c:lblOffset val="100"/>
        <c:baseTimeUnit val="days"/>
      </c:dateAx>
      <c:valAx>
        <c:axId val="9362982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2828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84150528"/>
        <c:axId val="84168704"/>
      </c:areaChart>
      <c:dateAx>
        <c:axId val="84150528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416870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416870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5052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93642112"/>
        <c:axId val="93992064"/>
      </c:areaChart>
      <c:dateAx>
        <c:axId val="9364211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3992064"/>
        <c:crosses val="autoZero"/>
        <c:auto val="1"/>
        <c:lblOffset val="100"/>
        <c:baseTimeUnit val="days"/>
      </c:dateAx>
      <c:valAx>
        <c:axId val="939920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642112"/>
        <c:crosses val="autoZero"/>
        <c:crossBetween val="midCat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94019968"/>
        <c:axId val="94021504"/>
      </c:areaChart>
      <c:dateAx>
        <c:axId val="940199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4021504"/>
        <c:crosses val="autoZero"/>
        <c:auto val="1"/>
        <c:lblOffset val="100"/>
        <c:baseTimeUnit val="days"/>
      </c:dateAx>
      <c:valAx>
        <c:axId val="9402150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19968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93721728"/>
        <c:axId val="93723264"/>
      </c:barChart>
      <c:dateAx>
        <c:axId val="9372172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23264"/>
        <c:crosses val="autoZero"/>
        <c:auto val="1"/>
        <c:lblOffset val="100"/>
        <c:baseTimeUnit val="days"/>
      </c:dateAx>
      <c:valAx>
        <c:axId val="937232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372172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95295744"/>
        <c:axId val="95318016"/>
      </c:areaChart>
      <c:dateAx>
        <c:axId val="95295744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5318016"/>
        <c:crosses val="autoZero"/>
        <c:auto val="1"/>
        <c:lblOffset val="100"/>
        <c:baseTimeUnit val="days"/>
      </c:dateAx>
      <c:valAx>
        <c:axId val="95318016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295744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95337472"/>
        <c:axId val="95343360"/>
      </c:areaChart>
      <c:dateAx>
        <c:axId val="953374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343360"/>
        <c:crosses val="autoZero"/>
        <c:auto val="1"/>
        <c:lblOffset val="100"/>
        <c:baseTimeUnit val="days"/>
      </c:dateAx>
      <c:valAx>
        <c:axId val="95343360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337472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96413184"/>
        <c:axId val="96414720"/>
      </c:lineChart>
      <c:catAx>
        <c:axId val="964131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414720"/>
        <c:crosses val="autoZero"/>
        <c:auto val="1"/>
        <c:lblAlgn val="ctr"/>
        <c:lblOffset val="100"/>
      </c:catAx>
      <c:valAx>
        <c:axId val="9641472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41318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96459008"/>
        <c:axId val="96464896"/>
      </c:lineChart>
      <c:dateAx>
        <c:axId val="9645900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464896"/>
        <c:crosses val="autoZero"/>
        <c:auto val="1"/>
        <c:lblOffset val="100"/>
        <c:baseTimeUnit val="days"/>
      </c:dateAx>
      <c:valAx>
        <c:axId val="9646489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459008"/>
        <c:crosses val="autoZero"/>
        <c:crossBetween val="between"/>
      </c:valAx>
    </c:plotArea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94055808"/>
        <c:axId val="96494720"/>
      </c:areaChart>
      <c:dateAx>
        <c:axId val="940558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494720"/>
        <c:crosses val="autoZero"/>
        <c:auto val="1"/>
        <c:lblOffset val="100"/>
        <c:baseTimeUnit val="days"/>
      </c:dateAx>
      <c:valAx>
        <c:axId val="96494720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4055808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96518528"/>
        <c:axId val="96520064"/>
      </c:areaChart>
      <c:dateAx>
        <c:axId val="9651852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520064"/>
        <c:crosses val="autoZero"/>
        <c:auto val="1"/>
        <c:lblOffset val="100"/>
        <c:baseTimeUnit val="days"/>
      </c:dateAx>
      <c:valAx>
        <c:axId val="965200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518528"/>
        <c:crosses val="autoZero"/>
        <c:crossBetween val="midCat"/>
      </c:valAx>
    </c:plotArea>
    <c:plotVisOnly val="1"/>
    <c:dispBlanksAs val="zero"/>
  </c:chart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96617600"/>
        <c:axId val="96619136"/>
      </c:lineChart>
      <c:dateAx>
        <c:axId val="9661760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619136"/>
        <c:crosses val="autoZero"/>
        <c:auto val="1"/>
        <c:lblOffset val="100"/>
        <c:baseTimeUnit val="days"/>
      </c:dateAx>
      <c:valAx>
        <c:axId val="9661913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617600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558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Ag!$A$875:$A$1259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Ag!$B$875:$B$1259</c:f>
              <c:numCache>
                <c:formatCode>_(* #,##0.00_);_(* \(#,##0.00\);_(* "-"??_);_(@_)</c:formatCode>
                <c:ptCount val="271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4183680"/>
        <c:axId val="84193664"/>
      </c:areaChart>
      <c:dateAx>
        <c:axId val="84183680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936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4193664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18368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96685440"/>
        <c:axId val="96707712"/>
      </c:areaChart>
      <c:dateAx>
        <c:axId val="96685440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96707712"/>
        <c:crosses val="autoZero"/>
        <c:auto val="1"/>
        <c:lblOffset val="100"/>
        <c:baseTimeUnit val="days"/>
      </c:dateAx>
      <c:valAx>
        <c:axId val="9670771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685440"/>
        <c:crosses val="autoZero"/>
        <c:crossBetween val="midCat"/>
      </c:valAx>
    </c:plotArea>
    <c:plotVisOnly val="1"/>
    <c:dispBlanksAs val="zero"/>
  </c:chart>
  <c:printSettings>
    <c:headerFooter/>
    <c:pageMargins b="0.75000000000000533" l="0.70000000000000062" r="0.70000000000000062" t="0.750000000000005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96749056"/>
        <c:axId val="96750592"/>
      </c:areaChart>
      <c:dateAx>
        <c:axId val="96749056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6750592"/>
        <c:crosses val="autoZero"/>
        <c:auto val="1"/>
        <c:lblOffset val="100"/>
        <c:baseTimeUnit val="days"/>
      </c:dateAx>
      <c:valAx>
        <c:axId val="967505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749056"/>
        <c:crosses val="autoZero"/>
        <c:crossBetween val="midCat"/>
      </c:valAx>
    </c:plotArea>
    <c:plotVisOnly val="1"/>
    <c:dispBlanksAs val="zero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96770304"/>
        <c:axId val="96776192"/>
      </c:lineChart>
      <c:dateAx>
        <c:axId val="9677030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776192"/>
        <c:crosses val="autoZero"/>
        <c:auto val="1"/>
        <c:lblOffset val="100"/>
        <c:baseTimeUnit val="days"/>
      </c:dateAx>
      <c:valAx>
        <c:axId val="9677619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677030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7501568"/>
        <c:axId val="97503104"/>
      </c:areaChart>
      <c:dateAx>
        <c:axId val="9750156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503104"/>
        <c:crosses val="autoZero"/>
        <c:auto val="1"/>
        <c:lblOffset val="100"/>
        <c:baseTimeUnit val="days"/>
      </c:dateAx>
      <c:valAx>
        <c:axId val="97503104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501568"/>
        <c:crosses val="autoZero"/>
        <c:crossBetween val="midCat"/>
        <c:minorUnit val="1.0000000000000116E-4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5278592"/>
        <c:axId val="95280128"/>
      </c:areaChart>
      <c:dateAx>
        <c:axId val="9527859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5280128"/>
        <c:crosses val="autoZero"/>
        <c:auto val="1"/>
        <c:lblOffset val="100"/>
        <c:baseTimeUnit val="days"/>
      </c:dateAx>
      <c:valAx>
        <c:axId val="95280128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5278592"/>
        <c:crosses val="autoZero"/>
        <c:crossBetween val="midCat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7094272"/>
        <c:axId val="97096064"/>
      </c:areaChart>
      <c:dateAx>
        <c:axId val="9709427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096064"/>
        <c:crosses val="autoZero"/>
        <c:auto val="1"/>
        <c:lblOffset val="100"/>
        <c:baseTimeUnit val="days"/>
      </c:dateAx>
      <c:valAx>
        <c:axId val="97096064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094272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488" l="0.70000000000000062" r="0.70000000000000062" t="0.7500000000000048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Zn!$A$760:$A$1256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Zn!$B$760:$B$1256</c:f>
              <c:numCache>
                <c:formatCode>_(* #,##0.00_);_(* \(#,##0.00\);_(* "-"??_);_(@_)</c:formatCode>
                <c:ptCount val="271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4200448"/>
        <c:axId val="88490752"/>
      </c:areaChart>
      <c:dateAx>
        <c:axId val="8420044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49075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490752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0044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055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8505728"/>
        <c:axId val="88523904"/>
      </c:areaChart>
      <c:dateAx>
        <c:axId val="88505728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52390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52390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5057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911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8825856"/>
        <c:axId val="88827392"/>
      </c:areaChart>
      <c:catAx>
        <c:axId val="8882585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27392"/>
        <c:crosses val="autoZero"/>
        <c:auto val="1"/>
        <c:lblAlgn val="ctr"/>
        <c:lblOffset val="100"/>
      </c:catAx>
      <c:valAx>
        <c:axId val="888273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2585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756"/>
        </c:manualLayout>
      </c:layout>
      <c:areaChart>
        <c:grouping val="standard"/>
        <c:ser>
          <c:idx val="0"/>
          <c:order val="0"/>
          <c:cat>
            <c:numRef>
              <c:f>Pb!$A$759:$A$1258</c:f>
              <c:numCache>
                <c:formatCode>yyyy\.mm\.dd</c:formatCode>
                <c:ptCount val="271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</c:numCache>
            </c:numRef>
          </c:cat>
          <c:val>
            <c:numRef>
              <c:f>Pb!$B$759:$B$1258</c:f>
              <c:numCache>
                <c:formatCode>_(* #,##0.00_);_(* \(#,##0.00\);_(* "-"??_);_(@_)</c:formatCode>
                <c:ptCount val="271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8850816"/>
        <c:axId val="88852352"/>
      </c:areaChart>
      <c:dateAx>
        <c:axId val="88850816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85235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8852352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85081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9363968"/>
        <c:axId val="89365504"/>
      </c:lineChart>
      <c:dateAx>
        <c:axId val="89363968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5504"/>
        <c:crosses val="autoZero"/>
        <c:auto val="1"/>
        <c:lblOffset val="100"/>
        <c:baseTimeUnit val="days"/>
      </c:dateAx>
      <c:valAx>
        <c:axId val="89365504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63968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90442752"/>
        <c:axId val="89342720"/>
      </c:lineChart>
      <c:dateAx>
        <c:axId val="90442752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42720"/>
        <c:crosses val="autoZero"/>
        <c:auto val="1"/>
        <c:lblOffset val="100"/>
        <c:baseTimeUnit val="days"/>
      </c:dateAx>
      <c:valAx>
        <c:axId val="893427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442752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="80" zoomScaleNormal="80" zoomScaleSheetLayoutView="85" workbookViewId="0">
      <selection activeCell="O7" sqref="O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3" t="s">
        <v>1018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>
      <c r="A2" s="394" t="s">
        <v>21</v>
      </c>
      <c r="B2" s="394"/>
      <c r="C2" s="394"/>
      <c r="D2" s="394"/>
      <c r="E2" s="181">
        <v>43559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1013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49530</v>
      </c>
      <c r="E5" s="328">
        <f>+IF(ISERROR(VLOOKUP($E$2,Cu!$A$5:$H$1642,7,0)),0,VLOOKUP($E$2,Cu!$A$5:$H$1642,7,0))</f>
        <v>370</v>
      </c>
      <c r="F5" s="327" t="s">
        <v>3</v>
      </c>
      <c r="G5" s="326">
        <f>+IF(ISERROR(VLOOKUP($E$2,Cu!$A$5:$H$1642,2,0)),0,VLOOKUP($E$2,Cu!$A$5:$H$1642,2,0))</f>
        <v>7370.7550819964881</v>
      </c>
      <c r="H5" s="326">
        <f>+IF(ISERROR(VLOOKUP($E$2,Cu!$A$5:$H$1642,4,0)),0,VLOOKUP($E$2,Cu!$A$5:$H$1642,4,0))</f>
        <v>6299.7906683730671</v>
      </c>
      <c r="I5" s="326">
        <f>+IF(ISERROR(VLOOKUP($E$2,Cu!$A$5:$H$1999,5,0)),0,VLOOKUP($E$2,Cu!$A$5:$H$1999,5,0))</f>
        <v>6483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16925</v>
      </c>
      <c r="E6" s="328">
        <f>+IF(ISERROR(VLOOKUP($E$2,Pb!$A$5:$H$1987,7,0)),0,VLOOKUP($E$2,Pb!$A$5:$H$1987,7,0))</f>
        <v>-75</v>
      </c>
      <c r="F6" s="327" t="s">
        <v>3</v>
      </c>
      <c r="G6" s="326">
        <f>+IF(ISERROR(VLOOKUP($E$2,Pb!$A$5:$H$1987,2,0)),0,VLOOKUP($E$2,Pb!$A$5:$H$1987,2,0))</f>
        <v>2518.6761510759247</v>
      </c>
      <c r="H6" s="326">
        <f>+IF(ISERROR(VLOOKUP($E$2,Pb!$A$5:$H$1987,4,0)),0,VLOOKUP($E$2,Pb!$A$5:$H$1987,4,0))</f>
        <v>2152.7146590392522</v>
      </c>
      <c r="I6" s="326">
        <f>+IF(ISERROR(VLOOKUP($E$2,Pb!$A$5:$H$1987,5,0)),0,VLOOKUP($E$2,Pb!$A$5:$H$1987,5,0))</f>
        <v>1985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3541</v>
      </c>
      <c r="E7" s="328">
        <f>+IF(ISERROR(VLOOKUP($E$2,Ag!$A$5:$H$1987,7,0)),0,VLOOKUP($E$2,Ag!$A$5:$H$1987,7,0))</f>
        <v>20</v>
      </c>
      <c r="F7" s="327" t="s">
        <v>6</v>
      </c>
      <c r="G7" s="326">
        <f>+IF(ISERROR(VLOOKUP($E$2,Ag!$A$5:$H$1518,2,0)),0,VLOOKUP($E$2,Ag!$A$5:$H$1518,2,0))</f>
        <v>526.95020685139434</v>
      </c>
      <c r="H7" s="326">
        <f>+IF(ISERROR(VLOOKUP($E$2,Ag!$A$5:$H$1518,4,0)),0,VLOOKUP($E$2,Ag!$A$5:$H$1518,4,0))</f>
        <v>450.38479218067897</v>
      </c>
      <c r="I7" s="326">
        <f>+IF(ISERROR(VLOOKUP($E$2,Ag!$A$5:$H$1518,5,0)),0,VLOOKUP($E$2,Ag!$A$5:$H$1518,5,0))</f>
        <v>486.92500000000001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23200</v>
      </c>
      <c r="E8" s="328">
        <f>+IF(ISERROR(VLOOKUP($E$2,Zn!$A$5:$H$2995,7,0)),0,VLOOKUP($E$2,Zn!$A$5:$H$2995,7,0))</f>
        <v>270</v>
      </c>
      <c r="F8" s="327" t="s">
        <v>3</v>
      </c>
      <c r="G8" s="326">
        <f>+IF(ISERROR(VLOOKUP($E$2,Zn!$A$5:$H$2995,2,0)),0,VLOOKUP($E$2,Zn!$A$5:$H$2995,2,0))</f>
        <v>3452.4837048721688</v>
      </c>
      <c r="H8" s="326">
        <f>+IF(ISERROR(VLOOKUP($E$2,Zn!$A$5:$H$2995,4,0)),0,VLOOKUP($E$2,Zn!$A$5:$H$2995,4,0))</f>
        <v>2950.8407733950162</v>
      </c>
      <c r="I8" s="326">
        <f>+IF(ISERROR(VLOOKUP($E$2,Zn!$A$5:$H$2995,5,0)),0,VLOOKUP($E$2,Zn!$A$5:$H$2995,5,0))</f>
        <v>2975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104450</v>
      </c>
      <c r="E9" s="328">
        <f>+IF(ISERROR(VLOOKUP($E$2,Ni!$A$6:$H$2997,7,0)),0,VLOOKUP($E$2,Ni!$A$6:$H$2997,7,0))</f>
        <v>1625</v>
      </c>
      <c r="F9" s="327" t="s">
        <v>3</v>
      </c>
      <c r="G9" s="326">
        <f>+IF(ISERROR(VLOOKUP($E$2,Ni!$A$6:$H$2997,2,0)),0,VLOOKUP($E$2,Ni!$A$6:$H$2997,2,0))</f>
        <v>15543.61736956457</v>
      </c>
      <c r="H9" s="326">
        <f>+IF(ISERROR(VLOOKUP($E$2,Ni!$A$6:$H$2997,4,0)),0,VLOOKUP($E$2,Ni!$A$6:$H$2997,4,0))</f>
        <v>13285.14305090989</v>
      </c>
      <c r="I9" s="326">
        <f>+IF(ISERROR(VLOOKUP($E$2,Ni!$A$6:$H$2997,5,0)),0,VLOOKUP($E$2,Ni!$A$6:$H$2997,5,0))</f>
        <v>13200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1022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1025</v>
      </c>
      <c r="C11" s="166" t="s">
        <v>2</v>
      </c>
      <c r="D11" s="326">
        <f>+IF(ISERROR(VLOOKUP($E$2,Steel!$A$6:$H$2997,3,0)),0,VLOOKUP($E$2,Steel!$A$6:$H$2997,3,0))</f>
        <v>3980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592.27953212893237</v>
      </c>
      <c r="H11" s="326">
        <f>+IF(ISERROR(VLOOKUP($E$2,Steel!$A$6:$H$2997,4,0)),0,VLOOKUP($E$2,Steel!$A$6:$H$2997,4,0))</f>
        <v>506.22182233242086</v>
      </c>
      <c r="I11" s="355">
        <f>+IF(ISERROR(VLOOKUP($E$2,Steel!$A$6:$H$2997,5,0)),0,VLOOKUP($E$2,Steel!$A$6:$H$2997,5,0))</f>
        <v>485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1024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1024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43559</v>
      </c>
      <c r="C15" s="182" t="s">
        <v>1002</v>
      </c>
      <c r="D15" s="192">
        <f>+IF(ISERROR(VLOOKUP($E$2,'CNY-VND'!$A$4:$B$500,2,0)),0,VLOOKUP($E$2,'CNY-VND'!$A$4:$B$500,2,0))</f>
        <v>3486</v>
      </c>
      <c r="E15" s="395" t="s">
        <v>1000</v>
      </c>
      <c r="F15" s="395"/>
      <c r="G15" s="395"/>
      <c r="H15" s="395"/>
      <c r="I15" s="395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>
      <c r="A17" s="182"/>
      <c r="B17" s="191"/>
      <c r="C17" s="182" t="s">
        <v>1020</v>
      </c>
      <c r="D17" s="353">
        <f>+IF(ISERROR(VLOOKUP($E$2,USD_CNY!$A$1:$B$2001,2,0)),0,VLOOKUP($E$2,USD_CNY!$A$1:$B$2001,2,0))</f>
        <v>6.7198000000000002</v>
      </c>
      <c r="E17" s="354" t="s">
        <v>1021</v>
      </c>
      <c r="F17" s="352"/>
      <c r="G17" s="352"/>
      <c r="H17" s="352"/>
      <c r="I17" s="352"/>
      <c r="L17" s="300"/>
    </row>
    <row r="18" spans="1:12" ht="18.75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>
      <c r="A100" s="399" t="s">
        <v>1028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1029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1032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G1066" sqref="G106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1019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1019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1033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1033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2">
      <c r="A1057" s="225">
        <v>43550</v>
      </c>
      <c r="B1057" s="341">
        <v>6.7128100000000002</v>
      </c>
    </row>
    <row r="1058" spans="1:2">
      <c r="A1058" s="225">
        <v>43551</v>
      </c>
      <c r="B1058" s="341">
        <v>6.7235100000000001</v>
      </c>
    </row>
    <row r="1059" spans="1:2">
      <c r="A1059" s="225">
        <v>43552</v>
      </c>
      <c r="B1059" s="341">
        <v>6.7374900000000002</v>
      </c>
    </row>
    <row r="1060" spans="1:2">
      <c r="A1060" s="225">
        <v>43553</v>
      </c>
      <c r="B1060" s="341">
        <v>6.7338899999999997</v>
      </c>
    </row>
    <row r="1061" spans="1:2">
      <c r="A1061" s="225">
        <v>43556</v>
      </c>
      <c r="B1061" s="341">
        <v>6.70852</v>
      </c>
    </row>
    <row r="1062" spans="1:2">
      <c r="A1062" s="225">
        <v>43557</v>
      </c>
      <c r="B1062" s="341">
        <v>6.7242100000000002</v>
      </c>
    </row>
    <row r="1063" spans="1:2">
      <c r="A1063" s="225">
        <v>43559</v>
      </c>
      <c r="B1063" s="341">
        <v>6.7198000000000002</v>
      </c>
    </row>
    <row r="1064" spans="1:2">
      <c r="A1064" s="125"/>
    </row>
    <row r="1065" spans="1:2">
      <c r="A1065" s="125"/>
    </row>
    <row r="1066" spans="1:2">
      <c r="A1066" s="125"/>
    </row>
    <row r="1067" spans="1:2">
      <c r="A1067" s="125"/>
    </row>
    <row r="1068" spans="1:2">
      <c r="A1068" s="125"/>
    </row>
    <row r="1069" spans="1:2">
      <c r="A1069" s="125"/>
    </row>
    <row r="1070" spans="1:2">
      <c r="A1070" s="125"/>
    </row>
    <row r="1071" spans="1:2">
      <c r="A1071" s="125"/>
    </row>
    <row r="1072" spans="1:2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29" activePane="bottomLeft" state="frozen"/>
      <selection pane="bottomLeft" activeCell="D543" sqref="D54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1014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232"/>
      <c r="B545" s="333"/>
    </row>
    <row r="546" spans="1:2" ht="15.75">
      <c r="A546" s="232"/>
      <c r="B546" s="333"/>
    </row>
    <row r="547" spans="1:2" ht="15.75">
      <c r="A547" s="232"/>
      <c r="B547" s="333"/>
    </row>
    <row r="548" spans="1:2" ht="15.75">
      <c r="A548" s="232"/>
      <c r="B548" s="333"/>
    </row>
    <row r="549" spans="1:2" ht="15.75">
      <c r="A549" s="232"/>
      <c r="B549" s="333"/>
    </row>
    <row r="550" spans="1:2" ht="15.75">
      <c r="A550" s="232"/>
      <c r="B550" s="333"/>
    </row>
    <row r="551" spans="1:2" ht="15.75">
      <c r="A551" s="232"/>
      <c r="B551" s="333"/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workbookViewId="0">
      <pane ySplit="3" topLeftCell="A393" activePane="bottomLeft" state="frozen"/>
      <selection pane="bottomLeft" activeCell="G401" sqref="G401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1017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/>
      <c r="B401" s="310"/>
    </row>
    <row r="402" spans="1:2">
      <c r="A402" s="307"/>
      <c r="B402" s="310"/>
    </row>
    <row r="403" spans="1:2">
      <c r="A403" s="307"/>
      <c r="B403" s="310"/>
    </row>
    <row r="404" spans="1:2">
      <c r="A404" s="307"/>
      <c r="B404" s="310"/>
    </row>
    <row r="405" spans="1:2">
      <c r="A405" s="307"/>
      <c r="B405" s="310"/>
    </row>
    <row r="406" spans="1:2">
      <c r="A406" s="307"/>
      <c r="B406" s="310"/>
    </row>
    <row r="407" spans="1:2">
      <c r="A407" s="307"/>
      <c r="B407" s="310"/>
    </row>
    <row r="408" spans="1:2">
      <c r="A408" s="307"/>
      <c r="B408" s="310"/>
    </row>
    <row r="409" spans="1:2">
      <c r="A409" s="307"/>
      <c r="B409" s="310"/>
    </row>
    <row r="410" spans="1:2">
      <c r="A410" s="307"/>
      <c r="B410" s="310"/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69" activePane="bottomLeft" state="frozen"/>
      <selection pane="bottomLeft" activeCell="E1277" sqref="E1277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6483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77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77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77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46"/>
      <c r="B1278" s="47"/>
      <c r="C1278" s="267"/>
      <c r="D1278" s="47"/>
      <c r="E1278" s="267"/>
      <c r="F1278" s="47"/>
    </row>
    <row r="1279" spans="1:7">
      <c r="A1279" s="46"/>
      <c r="B1279" s="47"/>
      <c r="C1279" s="267"/>
      <c r="D1279" s="47"/>
      <c r="E1279" s="267"/>
      <c r="F1279" s="47"/>
    </row>
    <row r="1280" spans="1:7">
      <c r="A1280" s="46"/>
      <c r="B1280" s="47"/>
      <c r="C1280" s="267"/>
      <c r="D1280" s="47"/>
      <c r="E1280" s="267"/>
      <c r="F1280" s="47"/>
    </row>
    <row r="1281" spans="1:6">
      <c r="A1281" s="46"/>
      <c r="B1281" s="47"/>
      <c r="C1281" s="267"/>
      <c r="D1281" s="47"/>
      <c r="E1281" s="267"/>
      <c r="F1281" s="47"/>
    </row>
    <row r="1282" spans="1:6">
      <c r="A1282" s="46"/>
      <c r="B1282" s="47"/>
      <c r="C1282" s="267"/>
      <c r="D1282" s="47"/>
      <c r="E1282" s="267"/>
      <c r="F1282" s="47"/>
    </row>
    <row r="1283" spans="1:6">
      <c r="A1283" s="46"/>
      <c r="B1283" s="47"/>
      <c r="C1283" s="267"/>
      <c r="D1283" s="47"/>
      <c r="E1283" s="267"/>
      <c r="F1283" s="47"/>
    </row>
    <row r="1284" spans="1:6">
      <c r="A1284" s="46"/>
      <c r="B1284" s="47"/>
      <c r="C1284" s="267"/>
      <c r="D1284" s="47"/>
      <c r="E1284" s="267"/>
      <c r="F1284" s="47"/>
    </row>
    <row r="1285" spans="1:6">
      <c r="A1285" s="46"/>
      <c r="B1285" s="47"/>
      <c r="C1285" s="267"/>
      <c r="D1285" s="47"/>
      <c r="E1285" s="267"/>
      <c r="F1285" s="47"/>
    </row>
    <row r="1286" spans="1:6">
      <c r="A1286" s="46"/>
      <c r="B1286" s="47"/>
      <c r="C1286" s="267"/>
      <c r="D1286" s="47"/>
      <c r="E1286" s="267"/>
      <c r="F1286" s="47"/>
    </row>
    <row r="1287" spans="1:6">
      <c r="A1287" s="46"/>
      <c r="B1287" s="47"/>
      <c r="C1287" s="267"/>
      <c r="D1287" s="47"/>
      <c r="E1287" s="267"/>
      <c r="F1287" s="47"/>
    </row>
    <row r="1288" spans="1:6">
      <c r="A1288" s="46"/>
      <c r="B1288" s="47"/>
      <c r="C1288" s="267"/>
      <c r="D1288" s="47"/>
      <c r="E1288" s="267"/>
      <c r="F1288" s="47"/>
    </row>
    <row r="1289" spans="1:6">
      <c r="A1289" s="46"/>
      <c r="B1289" s="47"/>
      <c r="C1289" s="267"/>
      <c r="D1289" s="47"/>
      <c r="E1289" s="267"/>
      <c r="F1289" s="47"/>
    </row>
    <row r="1290" spans="1:6">
      <c r="A1290" s="46"/>
      <c r="B1290" s="47"/>
      <c r="C1290" s="267"/>
      <c r="D1290" s="47"/>
      <c r="E1290" s="267"/>
      <c r="F1290" s="47"/>
    </row>
    <row r="1291" spans="1:6">
      <c r="A1291" s="46"/>
      <c r="B1291" s="47"/>
      <c r="C1291" s="267"/>
      <c r="D1291" s="47"/>
      <c r="E1291" s="267"/>
      <c r="F1291" s="47"/>
    </row>
    <row r="1292" spans="1:6">
      <c r="A1292" s="46"/>
      <c r="B1292" s="47"/>
      <c r="C1292" s="267"/>
      <c r="D1292" s="47"/>
      <c r="E1292" s="267"/>
      <c r="F1292" s="47"/>
    </row>
    <row r="1293" spans="1:6">
      <c r="A1293" s="46"/>
      <c r="B1293" s="47"/>
      <c r="C1293" s="267"/>
      <c r="D1293" s="47"/>
      <c r="E1293" s="267"/>
      <c r="F1293" s="47"/>
    </row>
    <row r="1294" spans="1:6">
      <c r="A1294" s="46"/>
      <c r="B1294" s="47"/>
      <c r="C1294" s="267"/>
      <c r="D1294" s="47"/>
      <c r="E1294" s="267"/>
      <c r="F1294" s="47"/>
    </row>
    <row r="1295" spans="1:6">
      <c r="A1295" s="46"/>
      <c r="B1295" s="47"/>
      <c r="C1295" s="267"/>
      <c r="D1295" s="47"/>
      <c r="E1295" s="267"/>
      <c r="F1295" s="47"/>
    </row>
    <row r="1296" spans="1:6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68" activePane="bottomLeft" state="frozen"/>
      <selection pane="bottomLeft" activeCell="I1278" sqref="I1278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75" si="50">+IF(F1247=0,"",C1247/F1247)</f>
        <v>2475.7618493941013</v>
      </c>
      <c r="C1247" s="383">
        <v>16800</v>
      </c>
      <c r="D1247" s="47">
        <f t="shared" ref="D1247:D1275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75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01"/>
      <c r="B1276" s="47"/>
      <c r="C1276" s="47"/>
      <c r="D1276" s="47"/>
      <c r="E1276" s="47"/>
      <c r="F1276" s="62"/>
    </row>
    <row r="1277" spans="1:7">
      <c r="A1277" s="201"/>
      <c r="B1277" s="47"/>
      <c r="C1277" s="47"/>
      <c r="D1277" s="47"/>
      <c r="E1277" s="47"/>
      <c r="F1277" s="62"/>
    </row>
    <row r="1278" spans="1:7">
      <c r="A1278" s="201"/>
      <c r="B1278" s="47"/>
      <c r="C1278" s="47"/>
      <c r="D1278" s="47"/>
      <c r="E1278" s="47"/>
      <c r="F1278" s="62"/>
    </row>
    <row r="1279" spans="1:7">
      <c r="A1279" s="201"/>
      <c r="B1279" s="47"/>
      <c r="C1279" s="47"/>
      <c r="D1279" s="47"/>
      <c r="E1279" s="47"/>
      <c r="F1279" s="62"/>
    </row>
    <row r="1280" spans="1:7">
      <c r="A1280" s="201"/>
      <c r="B1280" s="47"/>
      <c r="C1280" s="47"/>
      <c r="D1280" s="47"/>
      <c r="E1280" s="47"/>
      <c r="F1280" s="62"/>
    </row>
    <row r="1281" spans="1:6">
      <c r="A1281" s="201"/>
      <c r="B1281" s="47"/>
      <c r="C1281" s="47"/>
      <c r="D1281" s="47"/>
      <c r="E1281" s="47"/>
      <c r="F1281" s="62"/>
    </row>
    <row r="1282" spans="1:6">
      <c r="A1282" s="201"/>
      <c r="B1282" s="47"/>
      <c r="C1282" s="47"/>
      <c r="D1282" s="47"/>
      <c r="E1282" s="47"/>
      <c r="F1282" s="62"/>
    </row>
    <row r="1283" spans="1:6">
      <c r="A1283" s="201"/>
      <c r="B1283" s="47"/>
      <c r="C1283" s="47"/>
      <c r="D1283" s="47"/>
      <c r="E1283" s="47"/>
      <c r="F1283" s="62"/>
    </row>
    <row r="1284" spans="1:6">
      <c r="A1284" s="201"/>
      <c r="B1284" s="47"/>
      <c r="C1284" s="47"/>
      <c r="D1284" s="47"/>
      <c r="E1284" s="47"/>
      <c r="F1284" s="62"/>
    </row>
    <row r="1285" spans="1:6">
      <c r="A1285" s="201"/>
      <c r="B1285" s="47"/>
      <c r="C1285" s="47"/>
      <c r="D1285" s="47"/>
      <c r="E1285" s="47"/>
      <c r="F1285" s="62"/>
    </row>
    <row r="1286" spans="1:6">
      <c r="A1286" s="201"/>
      <c r="B1286" s="47"/>
      <c r="C1286" s="47"/>
      <c r="D1286" s="47"/>
      <c r="E1286" s="47"/>
      <c r="F1286" s="62"/>
    </row>
    <row r="1287" spans="1:6">
      <c r="A1287" s="201"/>
      <c r="B1287" s="47"/>
      <c r="C1287" s="47"/>
      <c r="D1287" s="47"/>
      <c r="E1287" s="47"/>
      <c r="F1287" s="62"/>
    </row>
    <row r="1288" spans="1:6">
      <c r="A1288" s="201"/>
      <c r="B1288" s="47"/>
      <c r="C1288" s="47"/>
      <c r="D1288" s="47"/>
      <c r="E1288" s="47"/>
      <c r="F1288" s="62"/>
    </row>
    <row r="1289" spans="1:6">
      <c r="A1289" s="201"/>
      <c r="B1289" s="47"/>
      <c r="C1289" s="47"/>
      <c r="D1289" s="47"/>
      <c r="E1289" s="47"/>
      <c r="F1289" s="62"/>
    </row>
    <row r="1290" spans="1:6">
      <c r="A1290" s="201"/>
      <c r="B1290" s="47"/>
      <c r="C1290" s="47"/>
      <c r="D1290" s="47"/>
      <c r="E1290" s="47"/>
      <c r="F1290" s="62"/>
    </row>
    <row r="1291" spans="1:6">
      <c r="A1291" s="201"/>
      <c r="B1291" s="47"/>
      <c r="C1291" s="47"/>
      <c r="D1291" s="47"/>
      <c r="E1291" s="47"/>
      <c r="F1291" s="62"/>
    </row>
    <row r="1292" spans="1:6">
      <c r="A1292" s="201"/>
      <c r="B1292" s="47"/>
      <c r="C1292" s="47"/>
      <c r="D1292" s="47"/>
      <c r="E1292" s="47"/>
      <c r="F1292" s="62"/>
    </row>
    <row r="1293" spans="1:6">
      <c r="A1293" s="201"/>
      <c r="B1293" s="47"/>
      <c r="C1293" s="47"/>
      <c r="D1293" s="47"/>
      <c r="E1293" s="47"/>
      <c r="F1293" s="62"/>
    </row>
    <row r="1294" spans="1:6">
      <c r="A1294" s="201"/>
      <c r="B1294" s="47"/>
      <c r="C1294" s="47"/>
      <c r="D1294" s="47"/>
      <c r="E1294" s="47"/>
      <c r="F1294" s="62"/>
    </row>
    <row r="1295" spans="1:6">
      <c r="A1295" s="201"/>
      <c r="B1295" s="47"/>
      <c r="C1295" s="47"/>
      <c r="D1295" s="47"/>
      <c r="E1295" s="47"/>
      <c r="F1295" s="62"/>
    </row>
    <row r="1296" spans="1:6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66" activePane="bottomLeft" state="frozen"/>
      <selection pane="bottomLeft" activeCell="J1279" sqref="J1279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1015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1016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76" si="40">+IF(F1204=0,"",C1204/F1204)</f>
        <v>502.68342758347438</v>
      </c>
      <c r="C1204" s="257">
        <v>3489</v>
      </c>
      <c r="D1204" s="20">
        <f t="shared" ref="D1204:D1276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76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4"/>
      <c r="B1277" s="20"/>
      <c r="C1277" s="257"/>
      <c r="D1277" s="20"/>
      <c r="E1277" s="20"/>
      <c r="F1277" s="58"/>
    </row>
    <row r="1278" spans="1:7">
      <c r="A1278" s="224"/>
      <c r="B1278" s="20"/>
      <c r="C1278" s="257"/>
      <c r="D1278" s="20"/>
      <c r="E1278" s="20"/>
      <c r="F1278" s="58"/>
    </row>
    <row r="1279" spans="1:7">
      <c r="A1279" s="224"/>
      <c r="B1279" s="20"/>
      <c r="C1279" s="257"/>
      <c r="D1279" s="20"/>
      <c r="E1279" s="20"/>
      <c r="F1279" s="58"/>
    </row>
    <row r="1280" spans="1:7">
      <c r="A1280" s="224"/>
      <c r="B1280" s="20"/>
      <c r="C1280" s="257"/>
      <c r="D1280" s="20"/>
      <c r="E1280" s="20"/>
      <c r="F1280" s="58"/>
    </row>
    <row r="1281" spans="1:6">
      <c r="A1281" s="224"/>
      <c r="B1281" s="20"/>
      <c r="C1281" s="257"/>
      <c r="D1281" s="20"/>
      <c r="E1281" s="20"/>
      <c r="F1281" s="58"/>
    </row>
    <row r="1282" spans="1:6">
      <c r="A1282" s="224"/>
      <c r="B1282" s="20"/>
      <c r="C1282" s="257"/>
      <c r="D1282" s="20"/>
      <c r="E1282" s="20"/>
      <c r="F1282" s="58"/>
    </row>
    <row r="1283" spans="1:6">
      <c r="A1283" s="224"/>
      <c r="B1283" s="20"/>
      <c r="C1283" s="257"/>
      <c r="D1283" s="20"/>
      <c r="E1283" s="20"/>
      <c r="F1283" s="58"/>
    </row>
    <row r="1284" spans="1:6">
      <c r="A1284" s="224"/>
      <c r="B1284" s="20"/>
      <c r="C1284" s="257"/>
      <c r="D1284" s="20"/>
      <c r="E1284" s="20"/>
      <c r="F1284" s="58"/>
    </row>
    <row r="1285" spans="1:6">
      <c r="A1285" s="224"/>
      <c r="B1285" s="20"/>
      <c r="C1285" s="257"/>
      <c r="D1285" s="20"/>
      <c r="E1285" s="20"/>
      <c r="F1285" s="58"/>
    </row>
    <row r="1286" spans="1:6">
      <c r="A1286" s="224"/>
      <c r="B1286" s="20"/>
      <c r="C1286" s="257"/>
      <c r="D1286" s="20"/>
      <c r="E1286" s="20"/>
      <c r="F1286" s="58"/>
    </row>
    <row r="1287" spans="1:6">
      <c r="A1287" s="224"/>
      <c r="B1287" s="20"/>
      <c r="C1287" s="257"/>
      <c r="D1287" s="20"/>
      <c r="E1287" s="20"/>
      <c r="F1287" s="58"/>
    </row>
    <row r="1288" spans="1:6">
      <c r="A1288" s="224"/>
      <c r="B1288" s="20"/>
      <c r="C1288" s="257"/>
      <c r="D1288" s="20"/>
      <c r="E1288" s="20"/>
      <c r="F1288" s="58"/>
    </row>
    <row r="1289" spans="1:6">
      <c r="A1289" s="224"/>
      <c r="B1289" s="20"/>
      <c r="C1289" s="257"/>
      <c r="D1289" s="20"/>
      <c r="E1289" s="20"/>
      <c r="F1289" s="58"/>
    </row>
    <row r="1290" spans="1:6">
      <c r="A1290" s="224"/>
      <c r="B1290" s="20"/>
      <c r="C1290" s="257"/>
      <c r="D1290" s="20"/>
      <c r="E1290" s="20"/>
      <c r="F1290" s="58"/>
    </row>
    <row r="1291" spans="1:6">
      <c r="A1291" s="224"/>
      <c r="B1291" s="20"/>
      <c r="C1291" s="257"/>
      <c r="D1291" s="20"/>
      <c r="E1291" s="20"/>
      <c r="F1291" s="58"/>
    </row>
    <row r="1292" spans="1:6">
      <c r="A1292" s="224"/>
      <c r="B1292" s="20"/>
      <c r="C1292" s="257"/>
      <c r="D1292" s="20"/>
      <c r="E1292" s="20"/>
      <c r="F1292" s="58"/>
    </row>
    <row r="1293" spans="1:6">
      <c r="A1293" s="224"/>
      <c r="B1293" s="20"/>
      <c r="C1293" s="257"/>
      <c r="D1293" s="20"/>
      <c r="E1293" s="20"/>
      <c r="F1293" s="58"/>
    </row>
    <row r="1294" spans="1:6">
      <c r="A1294" s="224"/>
      <c r="B1294" s="20"/>
      <c r="C1294" s="257"/>
      <c r="D1294" s="20"/>
      <c r="E1294" s="20"/>
      <c r="F1294" s="58"/>
    </row>
    <row r="1295" spans="1:6">
      <c r="A1295" s="224"/>
      <c r="B1295" s="20"/>
      <c r="C1295" s="257"/>
      <c r="D1295" s="20"/>
      <c r="E1295" s="20"/>
      <c r="F1295" s="58"/>
    </row>
    <row r="1296" spans="1:6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73"/>
  <sheetViews>
    <sheetView zoomScale="85" zoomScaleNormal="85" workbookViewId="0">
      <pane ySplit="4" topLeftCell="A1266" activePane="bottomLeft" state="frozen"/>
      <selection pane="bottomLeft" activeCell="K1279" sqref="K1279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2950.8407733950162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73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73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73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0"/>
  <sheetViews>
    <sheetView zoomScale="115" zoomScaleNormal="115" workbookViewId="0">
      <pane ySplit="5" topLeftCell="A813" activePane="bottomLeft" state="frozen"/>
      <selection pane="bottomLeft" activeCell="G824" sqref="G824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20" si="28">+IF(F731=0,"",C731/F731)</f>
        <v>14764.542141360806</v>
      </c>
      <c r="C731" s="288">
        <v>102900</v>
      </c>
      <c r="D731" s="110">
        <f t="shared" ref="D731:D820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0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44"/>
  <sheetViews>
    <sheetView workbookViewId="0">
      <pane xSplit="1" ySplit="5" topLeftCell="B135" activePane="bottomRight" state="frozen"/>
      <selection pane="topRight" activeCell="B1" sqref="B1"/>
      <selection pane="bottomLeft" activeCell="A6" sqref="A6"/>
      <selection pane="bottomRight" activeCell="H141" sqref="H141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1022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1023</v>
      </c>
      <c r="C4" s="363" t="s">
        <v>1023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1024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1024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1024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1024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1024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1024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1024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1024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1024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1024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1024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1024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1024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1024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1024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1024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1024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1024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1024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1024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1024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1024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1024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1024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1024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1024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1024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1024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1024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1024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1024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1024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1024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1024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1024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1024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1024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1024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1024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1024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1024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1024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1024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1024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1024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1024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1024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1024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1024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1024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1024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1024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1024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1024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1024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1024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1024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1024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1024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1024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1024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1024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1024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1024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1024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1024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1024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1024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1024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1024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1024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1024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1024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1024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1024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1024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1024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1024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1024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1024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1024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1024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1024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1024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1024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1024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1024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1024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1024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1024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1024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1024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1024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1024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1024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1024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1024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1024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1024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1024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1024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1024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1024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1024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1024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1024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1024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1024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1024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1024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1024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1024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1024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1024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1024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1024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1024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1024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1024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1024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1024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1024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1024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1024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1024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43"/>
  <sheetViews>
    <sheetView tabSelected="1" workbookViewId="0">
      <pane xSplit="1" ySplit="5" topLeftCell="B138" activePane="bottomRight" state="frozen"/>
      <selection pane="topRight" activeCell="B1" sqref="B1"/>
      <selection pane="bottomLeft" activeCell="A6" sqref="A6"/>
      <selection pane="bottomRight" activeCell="C144" sqref="C144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1027</v>
      </c>
    </row>
    <row r="3" spans="1:7" ht="45">
      <c r="A3" s="362" t="s">
        <v>751</v>
      </c>
      <c r="B3" s="363" t="s">
        <v>1025</v>
      </c>
      <c r="C3" s="364"/>
      <c r="D3" s="363"/>
      <c r="E3" s="363" t="s">
        <v>1025</v>
      </c>
      <c r="F3" s="365" t="s">
        <v>753</v>
      </c>
    </row>
    <row r="4" spans="1:7" ht="71.25">
      <c r="A4" s="362" t="s">
        <v>21</v>
      </c>
      <c r="B4" s="363" t="s">
        <v>1026</v>
      </c>
      <c r="C4" s="363" t="s">
        <v>1026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43" si="14">+IF(F54=0,"",C54/F54)</f>
        <v>672.94171664705709</v>
      </c>
      <c r="C54" s="335">
        <v>4690</v>
      </c>
      <c r="D54" s="358">
        <f t="shared" ref="D54:D143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1031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1030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2019-04-04T03:39:42Z</dcterms:modified>
</cp:coreProperties>
</file>