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41" i="16"/>
  <c r="D141"/>
  <c r="F141"/>
  <c r="B818" i="7"/>
  <c r="D818"/>
  <c r="F818"/>
  <c r="G818"/>
  <c r="B1271" i="5"/>
  <c r="D1271"/>
  <c r="F1271"/>
  <c r="G1271"/>
  <c r="B1274" i="4"/>
  <c r="D1274" s="1"/>
  <c r="F1274"/>
  <c r="G1274"/>
  <c r="B1273" i="3"/>
  <c r="D1273" s="1"/>
  <c r="F1273"/>
  <c r="G1273"/>
  <c r="B1275" i="2"/>
  <c r="D1275"/>
  <c r="F1275"/>
  <c r="G1275"/>
  <c r="B140" i="16"/>
  <c r="D140"/>
  <c r="F140"/>
  <c r="B817" i="7"/>
  <c r="D817" s="1"/>
  <c r="F817"/>
  <c r="G817"/>
  <c r="B1270" i="5"/>
  <c r="D1270" s="1"/>
  <c r="F1270"/>
  <c r="G1270"/>
  <c r="B1273" i="4"/>
  <c r="D1273" s="1"/>
  <c r="F1273"/>
  <c r="G1273"/>
  <c r="B1272" i="3"/>
  <c r="D1272" s="1"/>
  <c r="F1272"/>
  <c r="G1272"/>
  <c r="B1274" i="2"/>
  <c r="D1274" s="1"/>
  <c r="F1274"/>
  <c r="G1274"/>
  <c r="B139" i="16"/>
  <c r="D139" s="1"/>
  <c r="F139"/>
  <c r="B816" i="7"/>
  <c r="D816"/>
  <c r="F816"/>
  <c r="G816"/>
  <c r="B1269" i="5"/>
  <c r="D1269"/>
  <c r="F1269"/>
  <c r="G1269"/>
  <c r="B1272" i="4"/>
  <c r="D1272" s="1"/>
  <c r="F1272"/>
  <c r="G1272"/>
  <c r="B1271" i="3"/>
  <c r="D1271"/>
  <c r="F1271"/>
  <c r="G1271"/>
  <c r="B1273" i="2"/>
  <c r="D1273"/>
  <c r="F1273"/>
  <c r="G1273"/>
  <c r="D138" i="16"/>
  <c r="F138"/>
  <c r="B138" s="1"/>
  <c r="B815" i="7"/>
  <c r="D815"/>
  <c r="F815"/>
  <c r="G815"/>
  <c r="B1268" i="5"/>
  <c r="D1268"/>
  <c r="F1268"/>
  <c r="G1268"/>
  <c r="B1271" i="4"/>
  <c r="D1271"/>
  <c r="F1271"/>
  <c r="G1271"/>
  <c r="B1270" i="3"/>
  <c r="D1270" s="1"/>
  <c r="F1270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B1271" i="2"/>
  <c r="D1271" s="1"/>
  <c r="F1271"/>
  <c r="G1271"/>
  <c r="B136" i="16"/>
  <c r="D136" s="1"/>
  <c r="F136"/>
  <c r="B813" i="7"/>
  <c r="D813" s="1"/>
  <c r="F813"/>
  <c r="G813"/>
  <c r="B1266" i="5"/>
  <c r="D1266" s="1"/>
  <c r="F1266"/>
  <c r="G1266"/>
  <c r="B1269" i="4"/>
  <c r="D1269" s="1"/>
  <c r="F1269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B1265" i="5"/>
  <c r="D1265" s="1"/>
  <c r="F1265"/>
  <c r="G1265"/>
  <c r="B1268" i="4"/>
  <c r="D1268" s="1"/>
  <c r="F1268"/>
  <c r="G1268"/>
  <c r="B1267" i="3"/>
  <c r="D1267" s="1"/>
  <c r="F1267"/>
  <c r="G1267"/>
  <c r="B1269" i="2"/>
  <c r="D1269" s="1"/>
  <c r="F1269"/>
  <c r="G1269"/>
  <c r="B134" i="16"/>
  <c r="D134" s="1"/>
  <c r="F134"/>
  <c r="F811" i="7"/>
  <c r="B811" s="1"/>
  <c r="D811" s="1"/>
  <c r="G811"/>
  <c r="B1264" i="5"/>
  <c r="D1264" s="1"/>
  <c r="F1264"/>
  <c r="G1264"/>
  <c r="B1267" i="4"/>
  <c r="D1267" s="1"/>
  <c r="F1267"/>
  <c r="G1267"/>
  <c r="B1266" i="3"/>
  <c r="D1266" s="1"/>
  <c r="F1266"/>
  <c r="G1266"/>
  <c r="B1268" i="2"/>
  <c r="D1268" s="1"/>
  <c r="F1268"/>
  <c r="G1268"/>
  <c r="B133" i="16"/>
  <c r="D133" s="1"/>
  <c r="F133"/>
  <c r="B810" i="7"/>
  <c r="D810" s="1"/>
  <c r="F810"/>
  <c r="G810"/>
  <c r="B1263" i="5"/>
  <c r="D1263" s="1"/>
  <c r="F1263"/>
  <c r="G1263"/>
  <c r="B1266" i="4"/>
  <c r="D1266" s="1"/>
  <c r="F1266"/>
  <c r="G1266"/>
  <c r="B1265" i="3"/>
  <c r="D1265" s="1"/>
  <c r="F1265"/>
  <c r="G1265"/>
  <c r="B1267" i="2"/>
  <c r="D1267" s="1"/>
  <c r="F1267"/>
  <c r="G1267"/>
  <c r="B809" i="7"/>
  <c r="D809" s="1"/>
  <c r="F809"/>
  <c r="G809"/>
  <c r="F132" i="16"/>
  <c r="B132" s="1"/>
  <c r="D132" s="1"/>
  <c r="B1262" i="5"/>
  <c r="D1262" s="1"/>
  <c r="F1262"/>
  <c r="G1262"/>
  <c r="B1265" i="4"/>
  <c r="D1265" s="1"/>
  <c r="F1265"/>
  <c r="G1265"/>
  <c r="B1264" i="3"/>
  <c r="D1264" s="1"/>
  <c r="F1264"/>
  <c r="G1264"/>
  <c r="B1266" i="2"/>
  <c r="D1266" s="1"/>
  <c r="F1266"/>
  <c r="G1266"/>
  <c r="B131" i="16"/>
  <c r="D131" s="1"/>
  <c r="F131"/>
  <c r="F808" i="7"/>
  <c r="B808" s="1"/>
  <c r="D808" s="1"/>
  <c r="G808"/>
  <c r="F1261" i="5"/>
  <c r="B1261" s="1"/>
  <c r="D1261" s="1"/>
  <c r="G1261"/>
  <c r="B1264" i="4"/>
  <c r="D1264" s="1"/>
  <c r="F1264"/>
  <c r="G1264"/>
  <c r="B1263" i="3"/>
  <c r="D1263" s="1"/>
  <c r="F1263"/>
  <c r="G1263"/>
  <c r="B1265" i="2"/>
  <c r="D1265" s="1"/>
  <c r="F1265"/>
  <c r="G1265"/>
  <c r="B130" i="16"/>
  <c r="D130" s="1"/>
  <c r="F130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B131" i="15"/>
  <c r="D131" s="1"/>
  <c r="F131"/>
  <c r="G131"/>
  <c r="B129" i="16"/>
  <c r="D129"/>
  <c r="F129"/>
  <c r="B806" i="7"/>
  <c r="D806" s="1"/>
  <c r="F806"/>
  <c r="G806"/>
  <c r="B1259" i="5"/>
  <c r="D1259" s="1"/>
  <c r="F1259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B128" i="16" l="1"/>
  <c r="D128"/>
  <c r="F128"/>
  <c r="B1261" i="4"/>
  <c r="D1261" s="1"/>
  <c r="F126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B1260" i="3"/>
  <c r="D1260" s="1"/>
  <c r="G1260"/>
  <c r="F1260"/>
  <c r="G1262" i="2"/>
  <c r="F1262"/>
  <c r="B1262" s="1"/>
  <c r="D1262" s="1"/>
  <c r="F127" i="16" l="1"/>
  <c r="B127" s="1"/>
  <c r="D127" s="1"/>
  <c r="B804" i="7"/>
  <c r="D804" s="1"/>
  <c r="F804"/>
  <c r="G804"/>
  <c r="B1257" i="5"/>
  <c r="D1257" s="1"/>
  <c r="F1257"/>
  <c r="G1257"/>
  <c r="B1260" i="4"/>
  <c r="D1260" s="1"/>
  <c r="F1260"/>
  <c r="G1260"/>
  <c r="B1259" i="3"/>
  <c r="D1259" s="1"/>
  <c r="F1259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B125" i="16"/>
  <c r="D125" s="1"/>
  <c r="F125"/>
  <c r="F802" i="7"/>
  <c r="B802" s="1"/>
  <c r="D802" s="1"/>
  <c r="G802"/>
  <c r="F1255" i="5"/>
  <c r="B1255" s="1"/>
  <c r="D1255" s="1"/>
  <c r="G1255"/>
  <c r="F1257" i="3"/>
  <c r="B1257" s="1"/>
  <c r="D1257" s="1"/>
  <c r="G1257"/>
  <c r="B1259" i="2"/>
  <c r="D1259" s="1"/>
  <c r="F1259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G795"/>
  <c r="B795"/>
  <c r="D795" s="1"/>
  <c r="F1248" i="5"/>
  <c r="B1248" s="1"/>
  <c r="D1248" s="1"/>
  <c r="G1248"/>
  <c r="F1251" i="4"/>
  <c r="G1251"/>
  <c r="B1250" i="3"/>
  <c r="D1250" s="1"/>
  <c r="F1250"/>
  <c r="F1252" i="2"/>
  <c r="B1252" s="1"/>
  <c r="D1252" s="1"/>
  <c r="G1252"/>
  <c r="G119" i="15"/>
  <c r="F119"/>
  <c r="B119" s="1"/>
  <c r="D119" s="1"/>
  <c r="B1251" i="4"/>
  <c r="D1251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097" i="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61"/>
  <c r="D964"/>
  <c r="D872" i="2"/>
  <c r="D443" i="7"/>
  <c r="D462"/>
  <c r="D464"/>
  <c r="D465"/>
  <c r="D481"/>
  <c r="D491"/>
  <c r="D501"/>
  <c r="D505"/>
  <c r="D510"/>
  <c r="D516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8"/>
  <c r="D1001"/>
  <c r="D1006"/>
  <c r="D1013"/>
  <c r="D1015"/>
  <c r="D1020"/>
  <c r="D1022"/>
  <c r="D1023"/>
  <c r="D1029"/>
  <c r="D1039"/>
  <c r="D1043"/>
  <c r="D1044"/>
  <c r="D1046"/>
  <c r="D1047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<sst xmlns="http://schemas.openxmlformats.org/spreadsheetml/2006/main" count="4599" uniqueCount="1034">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</sst>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Cu!$A$987:$A$1260</c:f>
              <c:numCache>
                <c:formatCode>yyyy\.mm\.dd</c:formatCode>
                <c:ptCount val="27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</c:numCache>
            </c:numRef>
          </c:cat>
          <c:val>
            <c:numRef>
              <c:f>Cu!$B$987:$B$1260</c:f>
              <c:numCache>
                <c:formatCode>_(* #,##0.00_);_(* \(#,##0.00\);_(* "-"??_);_(@_)</c:formatCode>
                <c:ptCount val="27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63747968"/>
        <c:axId val="63749504"/>
      </c:areaChart>
      <c:dateAx>
        <c:axId val="6374796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749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374950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374796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33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Ni!$A$6:$A$803</c:f>
              <c:numCache>
                <c:formatCode>yyyy\.mm\.dd</c:formatCode>
                <c:ptCount val="249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</c:numCache>
            </c:numRef>
          </c:cat>
          <c:val>
            <c:numRef>
              <c:f>Ni!$B$6:$B$803</c:f>
              <c:numCache>
                <c:formatCode>_(* #,##0.00_);_(* \(#,##0.00\);_(* "-"??_);_(@_)</c:formatCode>
                <c:ptCount val="249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65777664"/>
        <c:axId val="65779200"/>
      </c:areaChart>
      <c:dateAx>
        <c:axId val="65777664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79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5779200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7766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59912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65798528"/>
        <c:axId val="65800064"/>
      </c:areaChart>
      <c:dateAx>
        <c:axId val="6579852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8000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5800064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9852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806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Steel!$A$6:$A$126</c:f>
              <c:numCache>
                <c:formatCode>yyyy\.mm\.dd</c:formatCode>
                <c:ptCount val="121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</c:numCache>
            </c:numRef>
          </c:cat>
          <c:val>
            <c:numRef>
              <c:f>Steel!$B$6:$B$126</c:f>
              <c:numCache>
                <c:formatCode>0.00</c:formatCode>
                <c:ptCount val="121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65843968"/>
        <c:axId val="65845504"/>
      </c:areaChart>
      <c:dateAx>
        <c:axId val="6584396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845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5845504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84396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66168320"/>
        <c:axId val="66169856"/>
      </c:areaChart>
      <c:dateAx>
        <c:axId val="6616832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169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16985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16832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823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57685888"/>
        <c:axId val="57687424"/>
      </c:areaChart>
      <c:dateAx>
        <c:axId val="57685888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768742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57687424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68588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83822464"/>
        <c:axId val="83824000"/>
      </c:areaChart>
      <c:dateAx>
        <c:axId val="83822464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824000"/>
        <c:crosses val="autoZero"/>
        <c:auto val="1"/>
        <c:lblOffset val="100"/>
        <c:baseTimeUnit val="days"/>
      </c:dateAx>
      <c:valAx>
        <c:axId val="83824000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22464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105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83835520"/>
        <c:axId val="83845504"/>
      </c:areaChart>
      <c:dateAx>
        <c:axId val="8383552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45504"/>
        <c:crosses val="autoZero"/>
        <c:auto val="1"/>
        <c:lblOffset val="100"/>
        <c:baseTimeUnit val="days"/>
      </c:dateAx>
      <c:valAx>
        <c:axId val="8384550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35520"/>
        <c:crosses val="autoZero"/>
        <c:crossBetween val="midCat"/>
      </c:valAx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83885440"/>
        <c:axId val="83891328"/>
      </c:areaChart>
      <c:dateAx>
        <c:axId val="838854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91328"/>
        <c:crosses val="autoZero"/>
        <c:auto val="1"/>
        <c:lblOffset val="100"/>
        <c:baseTimeUnit val="days"/>
      </c:dateAx>
      <c:valAx>
        <c:axId val="838913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85440"/>
        <c:crosses val="autoZero"/>
        <c:crossBetween val="midCat"/>
      </c:valAx>
    </c:plotArea>
    <c:plotVisOnly val="1"/>
    <c:dispBlanksAs val="zero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83960960"/>
        <c:axId val="83962496"/>
      </c:areaChart>
      <c:dateAx>
        <c:axId val="8396096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62496"/>
        <c:crosses val="autoZero"/>
        <c:auto val="1"/>
        <c:lblOffset val="100"/>
        <c:baseTimeUnit val="days"/>
      </c:dateAx>
      <c:valAx>
        <c:axId val="83962496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60960"/>
        <c:crosses val="autoZero"/>
        <c:crossBetween val="midCat"/>
      </c:valAx>
    </c:plotArea>
    <c:plotVisOnly val="1"/>
    <c:dispBlanksAs val="zero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83994496"/>
        <c:axId val="83996032"/>
      </c:lineChart>
      <c:dateAx>
        <c:axId val="8399449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96032"/>
        <c:crosses val="autoZero"/>
        <c:auto val="1"/>
        <c:lblOffset val="100"/>
        <c:baseTimeUnit val="days"/>
      </c:dateAx>
      <c:valAx>
        <c:axId val="8399603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94496"/>
        <c:crosses val="autoZero"/>
        <c:crossBetween val="between"/>
      </c:valAx>
    </c:plotArea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64882944"/>
        <c:axId val="64901120"/>
      </c:areaChart>
      <c:dateAx>
        <c:axId val="64882944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90112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490112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88294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84008320"/>
        <c:axId val="84747392"/>
      </c:areaChart>
      <c:dateAx>
        <c:axId val="840083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747392"/>
        <c:crosses val="autoZero"/>
        <c:auto val="1"/>
        <c:lblOffset val="100"/>
        <c:baseTimeUnit val="days"/>
      </c:dateAx>
      <c:valAx>
        <c:axId val="8474739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08320"/>
        <c:crosses val="autoZero"/>
        <c:crossBetween val="midCat"/>
      </c:valAx>
    </c:plotArea>
    <c:plotVisOnly val="1"/>
    <c:dispBlanksAs val="zero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84779392"/>
        <c:axId val="84780928"/>
      </c:areaChart>
      <c:dateAx>
        <c:axId val="847793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780928"/>
        <c:crosses val="autoZero"/>
        <c:auto val="1"/>
        <c:lblOffset val="100"/>
        <c:baseTimeUnit val="days"/>
      </c:dateAx>
      <c:valAx>
        <c:axId val="84780928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79392"/>
        <c:crosses val="autoZero"/>
        <c:crossBetween val="midCat"/>
      </c:valAx>
    </c:plotArea>
    <c:plotVisOnly val="1"/>
    <c:dispBlanksAs val="zero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84087936"/>
        <c:axId val="84089472"/>
      </c:barChart>
      <c:dateAx>
        <c:axId val="8408793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89472"/>
        <c:crosses val="autoZero"/>
        <c:auto val="1"/>
        <c:lblOffset val="100"/>
        <c:baseTimeUnit val="days"/>
      </c:dateAx>
      <c:valAx>
        <c:axId val="8408947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87936"/>
        <c:crosses val="autoZero"/>
        <c:crossBetween val="between"/>
      </c:valAx>
    </c:plotArea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85006592"/>
        <c:axId val="85024768"/>
      </c:areaChart>
      <c:dateAx>
        <c:axId val="85006592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5024768"/>
        <c:crosses val="autoZero"/>
        <c:auto val="1"/>
        <c:lblOffset val="100"/>
        <c:baseTimeUnit val="days"/>
      </c:dateAx>
      <c:valAx>
        <c:axId val="85024768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006592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85044224"/>
        <c:axId val="85050112"/>
      </c:areaChart>
      <c:dateAx>
        <c:axId val="8504422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050112"/>
        <c:crosses val="autoZero"/>
        <c:auto val="1"/>
        <c:lblOffset val="100"/>
        <c:baseTimeUnit val="days"/>
      </c:dateAx>
      <c:valAx>
        <c:axId val="85050112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044224"/>
        <c:crosses val="autoZero"/>
        <c:crossBetween val="midCat"/>
      </c:valAx>
    </c:plotArea>
    <c:plotVisOnly val="1"/>
    <c:dispBlanksAs val="zero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86382080"/>
        <c:axId val="86383616"/>
      </c:lineChart>
      <c:catAx>
        <c:axId val="863820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383616"/>
        <c:crosses val="autoZero"/>
        <c:auto val="1"/>
        <c:lblAlgn val="ctr"/>
        <c:lblOffset val="100"/>
      </c:catAx>
      <c:valAx>
        <c:axId val="86383616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382080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86427904"/>
        <c:axId val="86433792"/>
      </c:lineChart>
      <c:dateAx>
        <c:axId val="8642790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433792"/>
        <c:crosses val="autoZero"/>
        <c:auto val="1"/>
        <c:lblOffset val="100"/>
        <c:baseTimeUnit val="days"/>
      </c:dateAx>
      <c:valAx>
        <c:axId val="8643379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427904"/>
        <c:crosses val="autoZero"/>
        <c:crossBetween val="between"/>
      </c:valAx>
    </c:plotArea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84811136"/>
        <c:axId val="86467712"/>
      </c:areaChart>
      <c:dateAx>
        <c:axId val="8481113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467712"/>
        <c:crosses val="autoZero"/>
        <c:auto val="1"/>
        <c:lblOffset val="100"/>
        <c:baseTimeUnit val="days"/>
      </c:dateAx>
      <c:valAx>
        <c:axId val="86467712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11136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86491520"/>
        <c:axId val="86493056"/>
      </c:areaChart>
      <c:dateAx>
        <c:axId val="864915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493056"/>
        <c:crosses val="autoZero"/>
        <c:auto val="1"/>
        <c:lblOffset val="100"/>
        <c:baseTimeUnit val="days"/>
      </c:dateAx>
      <c:valAx>
        <c:axId val="8649305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491520"/>
        <c:crosses val="autoZero"/>
        <c:crossBetween val="midCat"/>
      </c:valAx>
    </c:plotArea>
    <c:plotVisOnly val="1"/>
    <c:dispBlanksAs val="zero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86852736"/>
        <c:axId val="86854272"/>
      </c:lineChart>
      <c:dateAx>
        <c:axId val="8685273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854272"/>
        <c:crosses val="autoZero"/>
        <c:auto val="1"/>
        <c:lblOffset val="100"/>
        <c:baseTimeUnit val="days"/>
      </c:dateAx>
      <c:valAx>
        <c:axId val="8685427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85273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531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Ag!$A$875:$A$1259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Ag!$B$875:$B$1259</c:f>
              <c:numCache>
                <c:formatCode>_(* #,##0.00_);_(* \(#,##0.00\);_(* "-"??_);_(@_)</c:formatCode>
                <c:ptCount val="271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64920192"/>
        <c:axId val="64930176"/>
      </c:areaChart>
      <c:dateAx>
        <c:axId val="64920192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9301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4930176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92019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86916480"/>
        <c:axId val="86938752"/>
      </c:areaChart>
      <c:dateAx>
        <c:axId val="86916480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6938752"/>
        <c:crosses val="autoZero"/>
        <c:auto val="1"/>
        <c:lblOffset val="100"/>
        <c:baseTimeUnit val="days"/>
      </c:dateAx>
      <c:valAx>
        <c:axId val="8693875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916480"/>
        <c:crosses val="autoZero"/>
        <c:crossBetween val="midCat"/>
      </c:valAx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86984192"/>
        <c:axId val="86985728"/>
      </c:areaChart>
      <c:dateAx>
        <c:axId val="869841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985728"/>
        <c:crosses val="autoZero"/>
        <c:auto val="1"/>
        <c:lblOffset val="100"/>
        <c:baseTimeUnit val="days"/>
      </c:dateAx>
      <c:valAx>
        <c:axId val="869857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984192"/>
        <c:crosses val="autoZero"/>
        <c:crossBetween val="midCat"/>
      </c:valAx>
    </c:plotArea>
    <c:plotVisOnly val="1"/>
    <c:dispBlanksAs val="zero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87005440"/>
        <c:axId val="87011328"/>
      </c:lineChart>
      <c:dateAx>
        <c:axId val="870054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011328"/>
        <c:crosses val="autoZero"/>
        <c:auto val="1"/>
        <c:lblOffset val="100"/>
        <c:baseTimeUnit val="days"/>
      </c:dateAx>
      <c:valAx>
        <c:axId val="87011328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7005440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88781184"/>
        <c:axId val="88782720"/>
      </c:areaChart>
      <c:dateAx>
        <c:axId val="8878118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782720"/>
        <c:crosses val="autoZero"/>
        <c:auto val="1"/>
        <c:lblOffset val="100"/>
        <c:baseTimeUnit val="days"/>
      </c:dateAx>
      <c:valAx>
        <c:axId val="88782720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781184"/>
        <c:crosses val="autoZero"/>
        <c:crossBetween val="midCat"/>
        <c:minorUnit val="1.0000000000000106E-4"/>
      </c:valAx>
    </c:plotArea>
    <c:plotVisOnly val="1"/>
    <c:dispBlanksAs val="zero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84985344"/>
        <c:axId val="84986880"/>
      </c:areaChart>
      <c:dateAx>
        <c:axId val="8498534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986880"/>
        <c:crosses val="autoZero"/>
        <c:auto val="1"/>
        <c:lblOffset val="100"/>
        <c:baseTimeUnit val="days"/>
      </c:dateAx>
      <c:valAx>
        <c:axId val="84986880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985344"/>
        <c:crosses val="autoZero"/>
        <c:crossBetween val="midCat"/>
      </c:valAx>
    </c:plotArea>
    <c:plotVisOnly val="1"/>
    <c:dispBlanksAs val="zero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88963712"/>
        <c:axId val="88965504"/>
      </c:areaChart>
      <c:dateAx>
        <c:axId val="8896371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965504"/>
        <c:crosses val="autoZero"/>
        <c:auto val="1"/>
        <c:lblOffset val="100"/>
        <c:baseTimeUnit val="days"/>
      </c:dateAx>
      <c:valAx>
        <c:axId val="88965504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963712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Zn!$A$760:$A$1256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Zn!$B$760:$B$1256</c:f>
              <c:numCache>
                <c:formatCode>_(* #,##0.00_);_(* \(#,##0.00\);_(* "-"??_);_(@_)</c:formatCode>
                <c:ptCount val="271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64936960"/>
        <c:axId val="64963328"/>
      </c:areaChart>
      <c:dateAx>
        <c:axId val="64936960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9633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4963328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93696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1988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64978304"/>
        <c:axId val="64996480"/>
      </c:areaChart>
      <c:dateAx>
        <c:axId val="64978304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9964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4996480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9783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944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65032192"/>
        <c:axId val="65033728"/>
      </c:areaChart>
      <c:catAx>
        <c:axId val="6503219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033728"/>
        <c:crosses val="autoZero"/>
        <c:auto val="1"/>
        <c:lblAlgn val="ctr"/>
        <c:lblOffset val="100"/>
      </c:catAx>
      <c:valAx>
        <c:axId val="6503372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03219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823"/>
        </c:manualLayout>
      </c:layout>
      <c:areaChart>
        <c:grouping val="standard"/>
        <c:ser>
          <c:idx val="0"/>
          <c:order val="0"/>
          <c:cat>
            <c:numRef>
              <c:f>Pb!$A$759:$A$1258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Pb!$B$759:$B$1258</c:f>
              <c:numCache>
                <c:formatCode>_(* #,##0.00_);_(* \(#,##0.00\);_(* "-"??_);_(@_)</c:formatCode>
                <c:ptCount val="271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65061248"/>
        <c:axId val="65062784"/>
      </c:areaChart>
      <c:dateAx>
        <c:axId val="6506124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06278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5062784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06124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65443328"/>
        <c:axId val="65444864"/>
      </c:lineChart>
      <c:dateAx>
        <c:axId val="65443328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444864"/>
        <c:crosses val="autoZero"/>
        <c:auto val="1"/>
        <c:lblOffset val="100"/>
        <c:baseTimeUnit val="days"/>
      </c:dateAx>
      <c:valAx>
        <c:axId val="65444864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44332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layout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65735680"/>
        <c:axId val="65422080"/>
      </c:lineChart>
      <c:dateAx>
        <c:axId val="65735680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422080"/>
        <c:crosses val="autoZero"/>
        <c:auto val="1"/>
        <c:lblOffset val="100"/>
        <c:baseTimeUnit val="days"/>
      </c:dateAx>
      <c:valAx>
        <c:axId val="6542208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735680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="80" zoomScaleNormal="80" zoomScaleSheetLayoutView="85" workbookViewId="0">
      <selection activeCell="A4" sqref="A4:I11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96" t="s">
        <v>1018</v>
      </c>
      <c r="B1" s="396"/>
      <c r="C1" s="396"/>
      <c r="D1" s="396"/>
      <c r="E1" s="396"/>
      <c r="F1" s="396"/>
      <c r="G1" s="396"/>
      <c r="H1" s="396"/>
      <c r="I1" s="396"/>
      <c r="J1" s="157"/>
      <c r="K1" s="338"/>
      <c r="L1" s="197"/>
      <c r="M1" s="158"/>
    </row>
    <row r="2" spans="1:13">
      <c r="A2" s="397" t="s">
        <v>21</v>
      </c>
      <c r="B2" s="397"/>
      <c r="C2" s="397"/>
      <c r="D2" s="397"/>
      <c r="E2" s="181">
        <v>43556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49250</v>
      </c>
      <c r="E5" s="328">
        <f>+IF(ISERROR(VLOOKUP($E$2,Cu!$A$5:$H$1642,7,0)),0,VLOOKUP($E$2,Cu!$A$5:$H$1642,7,0))</f>
        <v>-515</v>
      </c>
      <c r="F5" s="327" t="s">
        <v>3</v>
      </c>
      <c r="G5" s="326">
        <f>+IF(ISERROR(VLOOKUP($E$2,Cu!$A$5:$H$1642,2,0)),0,VLOOKUP($E$2,Cu!$A$5:$H$1642,2,0))</f>
        <v>7341.4106241018881</v>
      </c>
      <c r="H5" s="326">
        <f>+IF(ISERROR(VLOOKUP($E$2,Cu!$A$5:$H$1642,4,0)),0,VLOOKUP($E$2,Cu!$A$5:$H$1642,4,0))</f>
        <v>6274.7099351298193</v>
      </c>
      <c r="I5" s="326">
        <f>+IF(ISERROR(VLOOKUP($E$2,Cu!$A$5:$H$1999,5,0)),0,VLOOKUP($E$2,Cu!$A$5:$H$1999,5,0))</f>
        <v>6485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17025</v>
      </c>
      <c r="E6" s="328">
        <f>+IF(ISERROR(VLOOKUP($E$2,Pb!$A$5:$H$1987,7,0)),0,VLOOKUP($E$2,Pb!$A$5:$H$1987,7,0))</f>
        <v>-75</v>
      </c>
      <c r="F6" s="327" t="s">
        <v>3</v>
      </c>
      <c r="G6" s="326">
        <f>+IF(ISERROR(VLOOKUP($E$2,Pb!$A$5:$H$1987,2,0)),0,VLOOKUP($E$2,Pb!$A$5:$H$1987,2,0))</f>
        <v>2537.8175812250688</v>
      </c>
      <c r="H6" s="326">
        <f>+IF(ISERROR(VLOOKUP($E$2,Pb!$A$5:$H$1987,4,0)),0,VLOOKUP($E$2,Pb!$A$5:$H$1987,4,0))</f>
        <v>2169.0748557479224</v>
      </c>
      <c r="I6" s="326">
        <f>+IF(ISERROR(VLOOKUP($E$2,Pb!$A$5:$H$1987,5,0)),0,VLOOKUP($E$2,Pb!$A$5:$H$1987,5,0))</f>
        <v>2022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3519</v>
      </c>
      <c r="E7" s="328">
        <f>+IF(ISERROR(VLOOKUP($E$2,Ag!$A$5:$H$1987,7,0)),0,VLOOKUP($E$2,Ag!$A$5:$H$1987,7,0))</f>
        <v>-72</v>
      </c>
      <c r="F7" s="327" t="s">
        <v>6</v>
      </c>
      <c r="G7" s="326">
        <f>+IF(ISERROR(VLOOKUP($E$2,Ag!$A$5:$H$1518,2,0)),0,VLOOKUP($E$2,Ag!$A$5:$H$1518,2,0))</f>
        <v>524.55683220740195</v>
      </c>
      <c r="H7" s="326">
        <f>+IF(ISERROR(VLOOKUP($E$2,Ag!$A$5:$H$1518,4,0)),0,VLOOKUP($E$2,Ag!$A$5:$H$1518,4,0))</f>
        <v>448.33917282683933</v>
      </c>
      <c r="I7" s="326">
        <f>+IF(ISERROR(VLOOKUP($E$2,Ag!$A$5:$H$1518,5,0)),0,VLOOKUP($E$2,Ag!$A$5:$H$1518,5,0))</f>
        <v>486.92500000000001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22980</v>
      </c>
      <c r="E8" s="328">
        <f>+IF(ISERROR(VLOOKUP($E$2,Zn!$A$5:$H$2995,7,0)),0,VLOOKUP($E$2,Zn!$A$5:$H$2995,7,0))</f>
        <v>-60</v>
      </c>
      <c r="F8" s="327" t="s">
        <v>3</v>
      </c>
      <c r="G8" s="326">
        <f>+IF(ISERROR(VLOOKUP($E$2,Zn!$A$5:$H$2995,2,0)),0,VLOOKUP($E$2,Zn!$A$5:$H$2995,2,0))</f>
        <v>3425.4947439971857</v>
      </c>
      <c r="H8" s="326">
        <f>+IF(ISERROR(VLOOKUP($E$2,Zn!$A$5:$H$2995,4,0)),0,VLOOKUP($E$2,Zn!$A$5:$H$2995,4,0))</f>
        <v>2927.7732854676801</v>
      </c>
      <c r="I8" s="326">
        <f>+IF(ISERROR(VLOOKUP($E$2,Zn!$A$5:$H$2995,5,0)),0,VLOOKUP($E$2,Zn!$A$5:$H$2995,5,0))</f>
        <v>3000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102700</v>
      </c>
      <c r="E9" s="328">
        <f>+IF(ISERROR(VLOOKUP($E$2,Ni!$A$6:$H$2997,7,0)),0,VLOOKUP($E$2,Ni!$A$6:$H$2997,7,0))</f>
        <v>-500</v>
      </c>
      <c r="F9" s="327" t="s">
        <v>3</v>
      </c>
      <c r="G9" s="326">
        <f>+IF(ISERROR(VLOOKUP($E$2,Ni!$A$6:$H$2997,2,0)),0,VLOOKUP($E$2,Ni!$A$6:$H$2997,2,0))</f>
        <v>15308.890783660181</v>
      </c>
      <c r="H9" s="326">
        <f>+IF(ISERROR(VLOOKUP($E$2,Ni!$A$6:$H$2997,4,0)),0,VLOOKUP($E$2,Ni!$A$6:$H$2997,4,0))</f>
        <v>13084.522037316396</v>
      </c>
      <c r="I9" s="326">
        <f>+IF(ISERROR(VLOOKUP($E$2,Ni!$A$6:$H$2997,5,0)),0,VLOOKUP($E$2,Ni!$A$6:$H$2997,5,0))</f>
        <v>13015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3840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572.40643241728424</v>
      </c>
      <c r="H11" s="326">
        <f>+IF(ISERROR(VLOOKUP($E$2,Steel!$A$6:$H$2997,4,0)),0,VLOOKUP($E$2,Steel!$A$6:$H$2997,4,0))</f>
        <v>489.2362670233199</v>
      </c>
      <c r="I11" s="355">
        <f>+IF(ISERROR(VLOOKUP($E$2,Steel!$A$6:$H$2997,5,0)),0,VLOOKUP($E$2,Steel!$A$6:$H$2997,5,0))</f>
        <v>472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43556</v>
      </c>
      <c r="C15" s="182" t="s">
        <v>1002</v>
      </c>
      <c r="D15" s="192">
        <f>+IF(ISERROR(VLOOKUP($E$2,'CNY-VND'!$A$4:$B$500,2,0)),0,VLOOKUP($E$2,'CNY-VND'!$A$4:$B$500,2,0))</f>
        <v>3489</v>
      </c>
      <c r="E15" s="398" t="s">
        <v>1000</v>
      </c>
      <c r="F15" s="398"/>
      <c r="G15" s="398"/>
      <c r="H15" s="398"/>
      <c r="I15" s="398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23250</v>
      </c>
      <c r="E16" s="398" t="s">
        <v>1003</v>
      </c>
      <c r="F16" s="398"/>
      <c r="G16" s="398"/>
      <c r="H16" s="398"/>
      <c r="I16" s="398"/>
      <c r="L16" s="300"/>
    </row>
    <row r="17" spans="1:12" ht="15.75" customHeight="1">
      <c r="A17" s="182"/>
      <c r="B17" s="191"/>
      <c r="C17" s="182" t="s">
        <v>1020</v>
      </c>
      <c r="D17" s="353">
        <f>+IF(ISERROR(VLOOKUP($E$2,USD_CNY!$A$1:$B$2001,2,0)),0,VLOOKUP($E$2,USD_CNY!$A$1:$B$2001,2,0))</f>
        <v>6.70852</v>
      </c>
      <c r="E17" s="354" t="s">
        <v>1021</v>
      </c>
      <c r="F17" s="352"/>
      <c r="G17" s="352"/>
      <c r="H17" s="352"/>
      <c r="I17" s="352"/>
      <c r="L17" s="300"/>
    </row>
    <row r="18" spans="1:12" ht="18.75">
      <c r="A18" s="399" t="s">
        <v>17</v>
      </c>
      <c r="B18" s="399"/>
      <c r="C18" s="399"/>
      <c r="D18" s="399"/>
      <c r="E18" s="399"/>
      <c r="F18" s="399"/>
      <c r="G18" s="399"/>
      <c r="H18" s="399"/>
      <c r="I18" s="399"/>
    </row>
    <row r="19" spans="1:12" ht="15.75" customHeight="1">
      <c r="A19" s="393" t="s">
        <v>656</v>
      </c>
      <c r="B19" s="394"/>
      <c r="C19" s="393" t="s">
        <v>18</v>
      </c>
      <c r="D19" s="395"/>
      <c r="E19" s="395"/>
      <c r="F19" s="395"/>
      <c r="G19" s="395"/>
      <c r="H19" s="395"/>
      <c r="I19" s="395"/>
    </row>
    <row r="34" spans="1:12" ht="15" customHeight="1">
      <c r="A34" s="391" t="s">
        <v>657</v>
      </c>
      <c r="B34" s="391"/>
      <c r="C34" s="392" t="s">
        <v>4</v>
      </c>
      <c r="D34" s="392"/>
      <c r="E34" s="392"/>
      <c r="F34" s="392"/>
      <c r="G34" s="392"/>
      <c r="H34" s="392"/>
      <c r="I34" s="392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91" t="s">
        <v>705</v>
      </c>
      <c r="B49" s="391"/>
      <c r="C49" s="392" t="s">
        <v>706</v>
      </c>
      <c r="D49" s="392"/>
      <c r="E49" s="392"/>
      <c r="F49" s="392"/>
      <c r="G49" s="392"/>
      <c r="H49" s="392"/>
      <c r="I49" s="392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91" t="s">
        <v>721</v>
      </c>
      <c r="B67" s="391"/>
      <c r="C67" s="392" t="s">
        <v>722</v>
      </c>
      <c r="D67" s="392"/>
      <c r="E67" s="392"/>
      <c r="F67" s="392"/>
      <c r="G67" s="392"/>
      <c r="H67" s="392"/>
      <c r="I67" s="392"/>
    </row>
    <row r="82" spans="1:9">
      <c r="A82" s="391" t="s">
        <v>759</v>
      </c>
      <c r="B82" s="391"/>
      <c r="C82" s="392" t="s">
        <v>760</v>
      </c>
      <c r="D82" s="392"/>
      <c r="E82" s="392"/>
      <c r="F82" s="392"/>
      <c r="G82" s="392"/>
      <c r="H82" s="392"/>
      <c r="I82" s="392"/>
    </row>
    <row r="100" spans="1:9">
      <c r="A100" s="390" t="s">
        <v>1028</v>
      </c>
      <c r="B100" s="390"/>
      <c r="C100" s="390"/>
      <c r="D100" s="390"/>
      <c r="E100" s="390"/>
      <c r="F100" s="390"/>
      <c r="G100" s="390"/>
      <c r="H100" s="390"/>
      <c r="I100" s="390"/>
    </row>
    <row r="115" spans="1:9">
      <c r="A115" s="390" t="s">
        <v>1029</v>
      </c>
      <c r="B115" s="390"/>
      <c r="C115" s="390"/>
      <c r="D115" s="390"/>
      <c r="E115" s="390"/>
      <c r="F115" s="390"/>
      <c r="G115" s="390"/>
      <c r="H115" s="390"/>
      <c r="I115" s="390"/>
    </row>
    <row r="128" spans="1:9">
      <c r="A128" s="390" t="s">
        <v>1005</v>
      </c>
      <c r="B128" s="390"/>
      <c r="C128" s="390"/>
      <c r="D128" s="390"/>
      <c r="E128" s="390"/>
      <c r="F128" s="390"/>
      <c r="G128" s="390"/>
      <c r="H128" s="390"/>
      <c r="I128" s="390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45" activePane="bottomLeft" state="frozen"/>
      <selection pane="bottomLeft" activeCell="E1060" sqref="E1060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8" t="s">
        <v>1019</v>
      </c>
      <c r="B1" s="409"/>
      <c r="C1" s="409"/>
      <c r="D1" s="409"/>
      <c r="E1" s="409"/>
      <c r="F1" s="409"/>
      <c r="G1" s="409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1019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1033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1033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2">
      <c r="A1057" s="225">
        <v>43550</v>
      </c>
      <c r="B1057" s="341">
        <v>6.7128100000000002</v>
      </c>
    </row>
    <row r="1058" spans="1:2">
      <c r="A1058" s="225">
        <v>43551</v>
      </c>
      <c r="B1058" s="341">
        <v>6.7235100000000001</v>
      </c>
    </row>
    <row r="1059" spans="1:2">
      <c r="A1059" s="225">
        <v>43552</v>
      </c>
      <c r="B1059" s="341">
        <v>6.7374900000000002</v>
      </c>
    </row>
    <row r="1060" spans="1:2">
      <c r="A1060" s="225">
        <v>43553</v>
      </c>
      <c r="B1060" s="341">
        <v>6.7338899999999997</v>
      </c>
    </row>
    <row r="1061" spans="1:2">
      <c r="A1061" s="225">
        <v>43556</v>
      </c>
      <c r="B1061" s="341">
        <v>6.70852</v>
      </c>
    </row>
    <row r="1062" spans="1:2">
      <c r="A1062" s="125"/>
    </row>
    <row r="1063" spans="1:2">
      <c r="A1063" s="125"/>
    </row>
    <row r="1064" spans="1:2">
      <c r="A1064" s="125"/>
    </row>
    <row r="1065" spans="1:2">
      <c r="A1065" s="125"/>
    </row>
    <row r="1066" spans="1:2">
      <c r="A1066" s="125"/>
    </row>
    <row r="1067" spans="1:2">
      <c r="A1067" s="125"/>
    </row>
    <row r="1068" spans="1:2">
      <c r="A1068" s="125"/>
    </row>
    <row r="1069" spans="1:2">
      <c r="A1069" s="125"/>
    </row>
    <row r="1070" spans="1:2">
      <c r="A1070" s="125"/>
    </row>
    <row r="1071" spans="1:2">
      <c r="A1071" s="125"/>
    </row>
    <row r="1072" spans="1:2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26" activePane="bottomLeft" state="frozen"/>
      <selection pane="bottomLeft" activeCell="C541" sqref="C541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1014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232"/>
      <c r="B543" s="333"/>
    </row>
    <row r="544" spans="1:2" ht="15.75">
      <c r="A544" s="232"/>
      <c r="B544" s="333"/>
    </row>
    <row r="545" spans="1:2" ht="15.75">
      <c r="A545" s="232"/>
      <c r="B545" s="333"/>
    </row>
    <row r="546" spans="1:2" ht="15.75">
      <c r="A546" s="232"/>
      <c r="B546" s="333"/>
    </row>
    <row r="547" spans="1:2" ht="15.75">
      <c r="A547" s="232"/>
      <c r="B547" s="333"/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8"/>
  <sheetViews>
    <sheetView workbookViewId="0">
      <pane ySplit="3" topLeftCell="A386" activePane="bottomLeft" state="frozen"/>
      <selection pane="bottomLeft" activeCell="F394" sqref="F394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10" t="s">
        <v>1017</v>
      </c>
      <c r="B1" s="411"/>
      <c r="C1" s="411"/>
      <c r="D1" s="411"/>
      <c r="E1" s="411"/>
      <c r="F1" s="411"/>
      <c r="G1" s="411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72" activePane="bottomLeft" state="frozen"/>
      <selection pane="bottomLeft" activeCell="E1275" sqref="E1275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00" t="s">
        <v>749</v>
      </c>
      <c r="B1" s="400"/>
      <c r="C1" s="400"/>
      <c r="D1" s="400"/>
      <c r="E1" s="400"/>
      <c r="F1" s="400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6485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75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75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75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46"/>
      <c r="B1276" s="47"/>
      <c r="C1276" s="267"/>
      <c r="D1276" s="47"/>
      <c r="E1276" s="267"/>
      <c r="F1276" s="47"/>
    </row>
    <row r="1277" spans="1:7">
      <c r="A1277" s="46"/>
      <c r="B1277" s="47"/>
      <c r="C1277" s="267"/>
      <c r="D1277" s="47"/>
      <c r="E1277" s="267"/>
      <c r="F1277" s="47"/>
    </row>
    <row r="1278" spans="1:7">
      <c r="A1278" s="46"/>
      <c r="B1278" s="47"/>
      <c r="C1278" s="267"/>
      <c r="D1278" s="47"/>
      <c r="E1278" s="267"/>
      <c r="F1278" s="47"/>
    </row>
    <row r="1279" spans="1:7">
      <c r="A1279" s="46"/>
      <c r="B1279" s="47"/>
      <c r="C1279" s="267"/>
      <c r="D1279" s="47"/>
      <c r="E1279" s="267"/>
      <c r="F1279" s="47"/>
    </row>
    <row r="1280" spans="1:7">
      <c r="A1280" s="46"/>
      <c r="B1280" s="47"/>
      <c r="C1280" s="267"/>
      <c r="D1280" s="47"/>
      <c r="E1280" s="267"/>
      <c r="F1280" s="47"/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62" activePane="bottomLeft" state="frozen"/>
      <selection pane="bottomLeft" activeCell="E1273" sqref="E1273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03" t="s">
        <v>749</v>
      </c>
      <c r="B1" s="403"/>
      <c r="C1" s="403"/>
      <c r="D1" s="403"/>
      <c r="E1" s="403"/>
      <c r="F1" s="403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73" si="50">+IF(F1247=0,"",C1247/F1247)</f>
        <v>2475.7618493941013</v>
      </c>
      <c r="C1247" s="383">
        <v>16800</v>
      </c>
      <c r="D1247" s="47">
        <f t="shared" ref="D1247:D127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73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01"/>
      <c r="B1274" s="47"/>
      <c r="C1274" s="47"/>
      <c r="D1274" s="47"/>
      <c r="E1274" s="47"/>
      <c r="F1274" s="62"/>
    </row>
    <row r="1275" spans="1:7">
      <c r="A1275" s="201"/>
      <c r="B1275" s="47"/>
      <c r="C1275" s="47"/>
      <c r="D1275" s="47"/>
      <c r="E1275" s="47"/>
      <c r="F1275" s="62"/>
    </row>
    <row r="1276" spans="1:7">
      <c r="A1276" s="201"/>
      <c r="B1276" s="47"/>
      <c r="C1276" s="47"/>
      <c r="D1276" s="47"/>
      <c r="E1276" s="47"/>
      <c r="F1276" s="62"/>
    </row>
    <row r="1277" spans="1:7">
      <c r="A1277" s="201"/>
      <c r="B1277" s="47"/>
      <c r="C1277" s="47"/>
      <c r="D1277" s="47"/>
      <c r="E1277" s="47"/>
      <c r="F1277" s="62"/>
    </row>
    <row r="1278" spans="1:7">
      <c r="A1278" s="201"/>
      <c r="B1278" s="47"/>
      <c r="C1278" s="47"/>
      <c r="D1278" s="47"/>
      <c r="E1278" s="47"/>
      <c r="F1278" s="62"/>
    </row>
    <row r="1279" spans="1:7">
      <c r="A1279" s="201"/>
      <c r="B1279" s="47"/>
      <c r="C1279" s="47"/>
      <c r="D1279" s="47"/>
      <c r="E1279" s="47"/>
      <c r="F1279" s="62"/>
    </row>
    <row r="1280" spans="1:7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60" activePane="bottomLeft" state="frozen"/>
      <selection pane="bottomLeft" activeCell="E1274" sqref="E1274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04" t="s">
        <v>749</v>
      </c>
      <c r="B1" s="404"/>
      <c r="C1" s="404"/>
      <c r="D1" s="404"/>
      <c r="E1" s="404"/>
      <c r="F1" s="404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74" si="40">+IF(F1204=0,"",C1204/F1204)</f>
        <v>502.68342758347438</v>
      </c>
      <c r="C1204" s="257">
        <v>3489</v>
      </c>
      <c r="D1204" s="20">
        <f t="shared" ref="D1204:D127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74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4"/>
      <c r="B1275" s="20"/>
      <c r="C1275" s="257"/>
      <c r="D1275" s="20"/>
      <c r="E1275" s="20"/>
      <c r="F1275" s="58"/>
    </row>
    <row r="1276" spans="1:7">
      <c r="A1276" s="224"/>
      <c r="B1276" s="20"/>
      <c r="C1276" s="257"/>
      <c r="D1276" s="20"/>
      <c r="E1276" s="20"/>
      <c r="F1276" s="58"/>
    </row>
    <row r="1277" spans="1:7">
      <c r="A1277" s="224"/>
      <c r="B1277" s="20"/>
      <c r="C1277" s="257"/>
      <c r="D1277" s="20"/>
      <c r="E1277" s="20"/>
      <c r="F1277" s="58"/>
    </row>
    <row r="1278" spans="1:7">
      <c r="A1278" s="224"/>
      <c r="B1278" s="20"/>
      <c r="C1278" s="257"/>
      <c r="D1278" s="20"/>
      <c r="E1278" s="20"/>
      <c r="F1278" s="58"/>
    </row>
    <row r="1279" spans="1:7">
      <c r="A1279" s="224"/>
      <c r="B1279" s="20"/>
      <c r="C1279" s="257"/>
      <c r="D1279" s="20"/>
      <c r="E1279" s="20"/>
      <c r="F1279" s="58"/>
    </row>
    <row r="1280" spans="1:7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1"/>
  <sheetViews>
    <sheetView zoomScale="85" zoomScaleNormal="85" workbookViewId="0">
      <pane ySplit="4" topLeftCell="A1260" activePane="bottomLeft" state="frozen"/>
      <selection pane="bottomLeft" activeCell="E1271" sqref="E1271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07" t="s">
        <v>749</v>
      </c>
      <c r="B1" s="407"/>
      <c r="C1" s="407"/>
      <c r="D1" s="407"/>
      <c r="E1" s="407"/>
      <c r="F1" s="407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2927.7732854676801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71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71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71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18"/>
  <sheetViews>
    <sheetView zoomScale="115" zoomScaleNormal="115" workbookViewId="0">
      <pane ySplit="5" topLeftCell="A813" activePane="bottomLeft" state="frozen"/>
      <selection pane="bottomLeft" activeCell="E818" sqref="E818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18" si="28">+IF(F731=0,"",C731/F731)</f>
        <v>14764.542141360806</v>
      </c>
      <c r="C731" s="288">
        <v>102900</v>
      </c>
      <c r="D731" s="110">
        <f t="shared" ref="D731:D818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18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2"/>
  <sheetViews>
    <sheetView workbookViewId="0">
      <pane xSplit="1" ySplit="5" topLeftCell="B135" activePane="bottomRight" state="frozen"/>
      <selection pane="topRight" activeCell="B1" sqref="B1"/>
      <selection pane="bottomLeft" activeCell="A6" sqref="A6"/>
      <selection pane="bottomRight" activeCell="E139" sqref="E139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1024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1024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1024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1024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1024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1024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1024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1024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1024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1024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1024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1024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1024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1024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1"/>
  <sheetViews>
    <sheetView workbookViewId="0">
      <pane xSplit="1" ySplit="5" topLeftCell="B135" activePane="bottomRight" state="frozen"/>
      <selection pane="topRight" activeCell="B1" sqref="B1"/>
      <selection pane="bottomLeft" activeCell="A6" sqref="A6"/>
      <selection pane="bottomRight" activeCell="L143" sqref="L143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1027</v>
      </c>
    </row>
    <row r="3" spans="1:7" ht="4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41" si="14">+IF(F54=0,"",C54/F54)</f>
        <v>672.94171664705709</v>
      </c>
      <c r="C54" s="335">
        <v>4690</v>
      </c>
      <c r="D54" s="358">
        <f t="shared" ref="D54:D141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2019-04-01T03:38:07Z</dcterms:modified>
</cp:coreProperties>
</file>