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35" i="16" l="1"/>
  <c r="D135" i="16"/>
  <c r="F135" i="16"/>
  <c r="B812" i="7"/>
  <c r="D812" i="7" s="1"/>
  <c r="F812" i="7"/>
  <c r="G812" i="7"/>
  <c r="D1265" i="5"/>
  <c r="F1265" i="5"/>
  <c r="B1265" i="5" s="1"/>
  <c r="G1265" i="5"/>
  <c r="B1268" i="4"/>
  <c r="D1268" i="4"/>
  <c r="F1268" i="4"/>
  <c r="G1268" i="4"/>
  <c r="B1267" i="3"/>
  <c r="D1267" i="3" s="1"/>
  <c r="F1267" i="3"/>
  <c r="G1267" i="3"/>
  <c r="F1269" i="2"/>
  <c r="B1269" i="2" s="1"/>
  <c r="D1269" i="2" s="1"/>
  <c r="G1269" i="2"/>
  <c r="F134" i="16" l="1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B1264" i="4"/>
  <c r="D1264" i="4" s="1"/>
  <c r="F1264" i="4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B807" i="7"/>
  <c r="D807" i="7" s="1"/>
  <c r="F807" i="7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1119" i="2"/>
  <c r="D1097" i="3"/>
  <c r="B632" i="7"/>
  <c r="D632" i="7" s="1"/>
  <c r="B633" i="7"/>
  <c r="D633" i="7" s="1"/>
  <c r="B634" i="7"/>
  <c r="D634" i="7" s="1"/>
  <c r="B635" i="7"/>
  <c r="D635" i="7" s="1"/>
  <c r="B636" i="7"/>
  <c r="D636" i="7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D621" i="7" s="1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D1047" i="5" s="1"/>
  <c r="B1050" i="4"/>
  <c r="D1050" i="4" s="1"/>
  <c r="G1049" i="3"/>
  <c r="G1050" i="3"/>
  <c r="B1049" i="3"/>
  <c r="D1049" i="3" s="1"/>
  <c r="B1050" i="2"/>
  <c r="D1050" i="2" s="1"/>
  <c r="B593" i="7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B573" i="7"/>
  <c r="D573" i="7" s="1"/>
  <c r="B574" i="7"/>
  <c r="D574" i="7" s="1"/>
  <c r="B575" i="7"/>
  <c r="B576" i="7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B584" i="7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G1013" i="5"/>
  <c r="B1016" i="4"/>
  <c r="D1016" i="4" s="1"/>
  <c r="B1015" i="3"/>
  <c r="D1015" i="3" s="1"/>
  <c r="B1016" i="2"/>
  <c r="D1016" i="2" s="1"/>
  <c r="B559" i="7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D534" i="7" s="1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B962" i="2"/>
  <c r="D962" i="2" s="1"/>
  <c r="B505" i="7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961" i="3"/>
  <c r="D964" i="3"/>
  <c r="D872" i="2"/>
  <c r="D443" i="7"/>
  <c r="D464" i="7"/>
  <c r="D465" i="7"/>
  <c r="D481" i="7"/>
  <c r="D491" i="7"/>
  <c r="D501" i="7"/>
  <c r="D505" i="7"/>
  <c r="D510" i="7"/>
  <c r="D516" i="7"/>
  <c r="D526" i="7"/>
  <c r="D528" i="7"/>
  <c r="D537" i="7"/>
  <c r="D539" i="7"/>
  <c r="D540" i="7"/>
  <c r="D543" i="7"/>
  <c r="D545" i="7"/>
  <c r="D546" i="7"/>
  <c r="D549" i="7"/>
  <c r="D554" i="7"/>
  <c r="D555" i="7"/>
  <c r="D559" i="7"/>
  <c r="D562" i="7"/>
  <c r="D563" i="7"/>
  <c r="D564" i="7"/>
  <c r="D570" i="7"/>
  <c r="D572" i="7"/>
  <c r="D575" i="7"/>
  <c r="D576" i="7"/>
  <c r="D583" i="7"/>
  <c r="D584" i="7"/>
  <c r="D589" i="7"/>
  <c r="D593" i="7"/>
  <c r="D595" i="7"/>
  <c r="D596" i="7"/>
  <c r="D599" i="7"/>
  <c r="D602" i="7"/>
  <c r="D603" i="7"/>
  <c r="D604" i="7"/>
  <c r="D606" i="7"/>
  <c r="D609" i="7"/>
  <c r="D613" i="7"/>
  <c r="D615" i="7"/>
  <c r="D622" i="7"/>
  <c r="D626" i="7"/>
  <c r="D629" i="7"/>
  <c r="D417" i="7"/>
  <c r="D870" i="5"/>
  <c r="D897" i="5"/>
  <c r="D948" i="5"/>
  <c r="D1001" i="5"/>
  <c r="D1006" i="5"/>
  <c r="D1013" i="5"/>
  <c r="D1015" i="5"/>
  <c r="D1020" i="5"/>
  <c r="D1022" i="5"/>
  <c r="D1023" i="5"/>
  <c r="D1039" i="5"/>
  <c r="D1043" i="5"/>
  <c r="D1044" i="5"/>
  <c r="D1046" i="5"/>
  <c r="D1053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1046" i="4"/>
  <c r="G8" i="1"/>
  <c r="B1045" i="4" l="1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<sst xmlns="http://schemas.openxmlformats.org/spreadsheetml/2006/main" count="4599" uniqueCount="1034">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</sst>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66816"/>
        <c:axId val="56569216"/>
      </c:areaChart>
      <c:dateAx>
        <c:axId val="5686681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5692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692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866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01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21120"/>
        <c:axId val="92361792"/>
      </c:areaChart>
      <c:dateAx>
        <c:axId val="9242112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61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3617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21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73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52032"/>
        <c:axId val="92362944"/>
      </c:areaChart>
      <c:dateAx>
        <c:axId val="9265203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62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36294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52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75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54080"/>
        <c:axId val="92741632"/>
      </c:areaChart>
      <c:dateAx>
        <c:axId val="926540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41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4163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54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07168"/>
        <c:axId val="92743360"/>
      </c:areaChart>
      <c:dateAx>
        <c:axId val="928071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743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433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07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56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08704"/>
        <c:axId val="92745088"/>
      </c:areaChart>
      <c:dateAx>
        <c:axId val="9280870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7450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274508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08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08192"/>
        <c:axId val="92931776"/>
      </c:areaChart>
      <c:dateAx>
        <c:axId val="92808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31776"/>
        <c:crosses val="autoZero"/>
        <c:auto val="1"/>
        <c:lblOffset val="100"/>
        <c:baseTimeUnit val="days"/>
      </c:dateAx>
      <c:valAx>
        <c:axId val="9293177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081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055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6800"/>
        <c:axId val="92933504"/>
      </c:areaChart>
      <c:dateAx>
        <c:axId val="98956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33504"/>
        <c:crosses val="autoZero"/>
        <c:auto val="1"/>
        <c:lblOffset val="100"/>
        <c:baseTimeUnit val="days"/>
      </c:dateAx>
      <c:valAx>
        <c:axId val="92933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56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7824"/>
        <c:axId val="92935232"/>
      </c:areaChart>
      <c:dateAx>
        <c:axId val="98957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35232"/>
        <c:crosses val="autoZero"/>
        <c:auto val="1"/>
        <c:lblOffset val="100"/>
        <c:baseTimeUnit val="days"/>
      </c:dateAx>
      <c:valAx>
        <c:axId val="929352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578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8848"/>
        <c:axId val="92936960"/>
      </c:areaChart>
      <c:dateAx>
        <c:axId val="98958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36960"/>
        <c:crosses val="autoZero"/>
        <c:auto val="1"/>
        <c:lblOffset val="100"/>
        <c:baseTimeUnit val="days"/>
      </c:dateAx>
      <c:valAx>
        <c:axId val="9293696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58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4272"/>
        <c:axId val="100500032"/>
      </c:lineChart>
      <c:dateAx>
        <c:axId val="100214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00032"/>
        <c:crosses val="autoZero"/>
        <c:auto val="1"/>
        <c:lblOffset val="100"/>
        <c:baseTimeUnit val="days"/>
      </c:dateAx>
      <c:valAx>
        <c:axId val="1005000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1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68352"/>
        <c:axId val="56570944"/>
      </c:areaChart>
      <c:dateAx>
        <c:axId val="568683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5709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57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868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39040"/>
        <c:axId val="100501760"/>
      </c:areaChart>
      <c:dateAx>
        <c:axId val="100439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01760"/>
        <c:crosses val="autoZero"/>
        <c:auto val="1"/>
        <c:lblOffset val="100"/>
        <c:baseTimeUnit val="days"/>
      </c:dateAx>
      <c:valAx>
        <c:axId val="1005017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39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41600"/>
        <c:axId val="100503488"/>
      </c:areaChart>
      <c:dateAx>
        <c:axId val="100441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03488"/>
        <c:crosses val="autoZero"/>
        <c:auto val="1"/>
        <c:lblOffset val="100"/>
        <c:baseTimeUnit val="days"/>
      </c:dateAx>
      <c:valAx>
        <c:axId val="10050348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41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55616"/>
        <c:axId val="100505216"/>
      </c:barChart>
      <c:dateAx>
        <c:axId val="100655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05216"/>
        <c:crosses val="autoZero"/>
        <c:auto val="1"/>
        <c:lblOffset val="100"/>
        <c:baseTimeUnit val="days"/>
      </c:dateAx>
      <c:valAx>
        <c:axId val="100505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56640"/>
        <c:axId val="100506944"/>
      </c:areaChart>
      <c:dateAx>
        <c:axId val="100656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0506944"/>
        <c:crosses val="autoZero"/>
        <c:auto val="1"/>
        <c:lblOffset val="100"/>
        <c:baseTimeUnit val="days"/>
      </c:dateAx>
      <c:valAx>
        <c:axId val="10050694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5664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58688"/>
        <c:axId val="100566144"/>
      </c:areaChart>
      <c:dateAx>
        <c:axId val="100658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66144"/>
        <c:crosses val="autoZero"/>
        <c:auto val="1"/>
        <c:lblOffset val="100"/>
        <c:baseTimeUnit val="days"/>
      </c:dateAx>
      <c:valAx>
        <c:axId val="10056614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586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6688"/>
        <c:axId val="100567872"/>
      </c:lineChart>
      <c:catAx>
        <c:axId val="100786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67872"/>
        <c:crosses val="autoZero"/>
        <c:auto val="1"/>
        <c:lblAlgn val="ctr"/>
        <c:lblOffset val="100"/>
        <c:noMultiLvlLbl val="0"/>
      </c:catAx>
      <c:valAx>
        <c:axId val="10056787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86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7712"/>
        <c:axId val="100569600"/>
      </c:lineChart>
      <c:dateAx>
        <c:axId val="100787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69600"/>
        <c:crosses val="autoZero"/>
        <c:auto val="1"/>
        <c:lblOffset val="100"/>
        <c:baseTimeUnit val="days"/>
      </c:dateAx>
      <c:valAx>
        <c:axId val="10056960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89760"/>
        <c:axId val="100571328"/>
      </c:areaChart>
      <c:dateAx>
        <c:axId val="100789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71328"/>
        <c:crosses val="autoZero"/>
        <c:auto val="1"/>
        <c:lblOffset val="100"/>
        <c:baseTimeUnit val="days"/>
      </c:dateAx>
      <c:valAx>
        <c:axId val="10057132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8976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91616"/>
        <c:axId val="105594880"/>
      </c:areaChart>
      <c:dateAx>
        <c:axId val="105391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594880"/>
        <c:crosses val="autoZero"/>
        <c:auto val="1"/>
        <c:lblOffset val="100"/>
        <c:baseTimeUnit val="days"/>
      </c:dateAx>
      <c:valAx>
        <c:axId val="1055948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91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92640"/>
        <c:axId val="105596608"/>
      </c:lineChart>
      <c:dateAx>
        <c:axId val="105392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596608"/>
        <c:crosses val="autoZero"/>
        <c:auto val="1"/>
        <c:lblOffset val="100"/>
        <c:baseTimeUnit val="days"/>
      </c:dateAx>
      <c:valAx>
        <c:axId val="1055966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92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44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58816"/>
        <c:axId val="56572672"/>
      </c:areaChart>
      <c:dateAx>
        <c:axId val="5705881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726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7267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058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73312"/>
        <c:axId val="105598336"/>
      </c:areaChart>
      <c:dateAx>
        <c:axId val="112973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5598336"/>
        <c:crosses val="autoZero"/>
        <c:auto val="1"/>
        <c:lblOffset val="100"/>
        <c:baseTimeUnit val="days"/>
      </c:dateAx>
      <c:valAx>
        <c:axId val="10559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73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75360"/>
        <c:axId val="105600064"/>
      </c:areaChart>
      <c:dateAx>
        <c:axId val="112975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600064"/>
        <c:crosses val="autoZero"/>
        <c:auto val="1"/>
        <c:lblOffset val="100"/>
        <c:baseTimeUnit val="days"/>
      </c:dateAx>
      <c:valAx>
        <c:axId val="1056000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75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2464"/>
        <c:axId val="105601792"/>
      </c:lineChart>
      <c:dateAx>
        <c:axId val="114942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601792"/>
        <c:crosses val="autoZero"/>
        <c:auto val="1"/>
        <c:lblOffset val="100"/>
        <c:baseTimeUnit val="days"/>
      </c:dateAx>
      <c:valAx>
        <c:axId val="105601792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42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72288"/>
        <c:axId val="114713152"/>
      </c:areaChart>
      <c:dateAx>
        <c:axId val="112972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713152"/>
        <c:crosses val="autoZero"/>
        <c:auto val="1"/>
        <c:lblOffset val="100"/>
        <c:baseTimeUnit val="days"/>
      </c:dateAx>
      <c:valAx>
        <c:axId val="114713152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72288"/>
        <c:crosses val="autoZero"/>
        <c:crossBetween val="midCat"/>
        <c:minorUnit val="1.0000000000000089E-4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36416"/>
        <c:axId val="114716032"/>
      </c:areaChart>
      <c:dateAx>
        <c:axId val="11583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716032"/>
        <c:crosses val="autoZero"/>
        <c:auto val="1"/>
        <c:lblOffset val="100"/>
        <c:baseTimeUnit val="days"/>
      </c:dateAx>
      <c:valAx>
        <c:axId val="114716032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836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08704"/>
        <c:axId val="114717760"/>
      </c:areaChart>
      <c:dateAx>
        <c:axId val="11520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717760"/>
        <c:crosses val="autoZero"/>
        <c:auto val="1"/>
        <c:lblOffset val="100"/>
        <c:baseTimeUnit val="days"/>
      </c:dateAx>
      <c:valAx>
        <c:axId val="11471776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20870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0352"/>
        <c:axId val="91038272"/>
      </c:areaChart>
      <c:dateAx>
        <c:axId val="5706035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38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3827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060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833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0864"/>
        <c:axId val="91041152"/>
      </c:areaChart>
      <c:dateAx>
        <c:axId val="5706086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41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41152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060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022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19744"/>
        <c:axId val="91042880"/>
      </c:areaChart>
      <c:catAx>
        <c:axId val="779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42880"/>
        <c:crosses val="autoZero"/>
        <c:auto val="1"/>
        <c:lblAlgn val="ctr"/>
        <c:lblOffset val="100"/>
        <c:noMultiLvlLbl val="0"/>
      </c:catAx>
      <c:valAx>
        <c:axId val="9104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197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56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21792"/>
        <c:axId val="91045184"/>
      </c:areaChart>
      <c:dateAx>
        <c:axId val="7792179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4518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04518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21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8560"/>
        <c:axId val="92357760"/>
      </c:lineChart>
      <c:dateAx>
        <c:axId val="9241856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57760"/>
        <c:crosses val="autoZero"/>
        <c:auto val="1"/>
        <c:lblOffset val="100"/>
        <c:baseTimeUnit val="days"/>
      </c:dateAx>
      <c:valAx>
        <c:axId val="9235776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1856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9584"/>
        <c:axId val="92360064"/>
      </c:lineChart>
      <c:dateAx>
        <c:axId val="9241958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360064"/>
        <c:crosses val="autoZero"/>
        <c:auto val="1"/>
        <c:lblOffset val="100"/>
        <c:baseTimeUnit val="days"/>
      </c:dateAx>
      <c:valAx>
        <c:axId val="9236006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1958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="80" zoomScaleNormal="80" zoomScaleSheetLayoutView="85" workbookViewId="0">
      <selection activeCell="A4" sqref="A4:I11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396" t="s">
        <v>1018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 x14ac:dyDescent="0.25">
      <c r="A2" s="397" t="s">
        <v>21</v>
      </c>
      <c r="B2" s="397"/>
      <c r="C2" s="397"/>
      <c r="D2" s="397"/>
      <c r="E2" s="181">
        <v>43545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50240</v>
      </c>
      <c r="E5" s="328">
        <f>+IF(ISERROR(VLOOKUP($E$2,Cu!$A$5:$H$1642,7,0)),0,VLOOKUP($E$2,Cu!$A$5:$H$1642,7,0))</f>
        <v>140</v>
      </c>
      <c r="F5" s="327" t="s">
        <v>3</v>
      </c>
      <c r="G5" s="326">
        <f>+IF(ISERROR(VLOOKUP($E$2,Cu!$A$5:$H$1642,2,0)),0,VLOOKUP($E$2,Cu!$A$5:$H$1642,2,0))</f>
        <v>7514.5347315393574</v>
      </c>
      <c r="H5" s="326">
        <f>+IF(ISERROR(VLOOKUP($E$2,Cu!$A$5:$H$1642,4,0)),0,VLOOKUP($E$2,Cu!$A$5:$H$1642,4,0))</f>
        <v>6422.6792577259466</v>
      </c>
      <c r="I5" s="326">
        <f>+IF(ISERROR(VLOOKUP($E$2,Cu!$A$5:$H$1999,5,0)),0,VLOOKUP($E$2,Cu!$A$5:$H$1999,5,0))</f>
        <v>6487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17125</v>
      </c>
      <c r="E6" s="328">
        <f>+IF(ISERROR(VLOOKUP($E$2,Pb!$A$5:$H$1987,7,0)),0,VLOOKUP($E$2,Pb!$A$5:$H$1987,7,0))</f>
        <v>-100</v>
      </c>
      <c r="F6" s="327" t="s">
        <v>3</v>
      </c>
      <c r="G6" s="326">
        <f>+IF(ISERROR(VLOOKUP($E$2,Pb!$A$5:$H$1987,2,0)),0,VLOOKUP($E$2,Pb!$A$5:$H$1987,2,0))</f>
        <v>2561.433265876025</v>
      </c>
      <c r="H6" s="326">
        <f>+IF(ISERROR(VLOOKUP($E$2,Pb!$A$5:$H$1987,4,0)),0,VLOOKUP($E$2,Pb!$A$5:$H$1987,4,0))</f>
        <v>2189.2592016034405</v>
      </c>
      <c r="I6" s="326">
        <f>+IF(ISERROR(VLOOKUP($E$2,Pb!$A$5:$H$1987,5,0)),0,VLOOKUP($E$2,Pb!$A$5:$H$1987,5,0))</f>
        <v>2013.5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3681</v>
      </c>
      <c r="E7" s="328">
        <f>+IF(ISERROR(VLOOKUP($E$2,Ag!$A$5:$H$1987,7,0)),0,VLOOKUP($E$2,Ag!$A$5:$H$1987,7,0))</f>
        <v>100</v>
      </c>
      <c r="F7" s="327" t="s">
        <v>6</v>
      </c>
      <c r="G7" s="326">
        <f>+IF(ISERROR(VLOOKUP($E$2,Ag!$A$5:$H$1518,2,0)),0,VLOOKUP($E$2,Ag!$A$5:$H$1518,2,0))</f>
        <v>550.57727601107433</v>
      </c>
      <c r="H7" s="326">
        <f>+IF(ISERROR(VLOOKUP($E$2,Ag!$A$5:$H$1518,4,0)),0,VLOOKUP($E$2,Ag!$A$5:$H$1518,4,0))</f>
        <v>470.57886838553367</v>
      </c>
      <c r="I7" s="326">
        <f>+IF(ISERROR(VLOOKUP($E$2,Ag!$A$5:$H$1518,5,0)),0,VLOOKUP($E$2,Ag!$A$5:$H$1518,5,0))</f>
        <v>499.78500000000003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22470</v>
      </c>
      <c r="E8" s="328">
        <f>+IF(ISERROR(VLOOKUP($E$2,Zn!$A$5:$H$2995,7,0)),0,VLOOKUP($E$2,Zn!$A$5:$H$2995,7,0))</f>
        <v>270</v>
      </c>
      <c r="F8" s="327" t="s">
        <v>3</v>
      </c>
      <c r="G8" s="326">
        <f>+IF(ISERROR(VLOOKUP($E$2,Zn!$A$5:$H$2995,2,0)),0,VLOOKUP($E$2,Zn!$A$5:$H$2995,2,0))</f>
        <v>3360.8995903202499</v>
      </c>
      <c r="H8" s="326">
        <f>+IF(ISERROR(VLOOKUP($E$2,Zn!$A$5:$H$2995,4,0)),0,VLOOKUP($E$2,Zn!$A$5:$H$2995,4,0))</f>
        <v>2872.56375241047</v>
      </c>
      <c r="I8" s="326">
        <f>+IF(ISERROR(VLOOKUP($E$2,Zn!$A$5:$H$2995,5,0)),0,VLOOKUP($E$2,Zn!$A$5:$H$2995,5,0))</f>
        <v>2876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105400</v>
      </c>
      <c r="E9" s="328">
        <f>+IF(ISERROR(VLOOKUP($E$2,Ni!$A$6:$H$2997,7,0)),0,VLOOKUP($E$2,Ni!$A$6:$H$2997,7,0))</f>
        <v>2200</v>
      </c>
      <c r="F9" s="327" t="s">
        <v>3</v>
      </c>
      <c r="G9" s="326">
        <f>+IF(ISERROR(VLOOKUP($E$2,Ni!$A$6:$H$2997,2,0)),0,VLOOKUP($E$2,Ni!$A$6:$H$2997,2,0))</f>
        <v>15764.967370705579</v>
      </c>
      <c r="H9" s="326">
        <f>+IF(ISERROR(VLOOKUP($E$2,Ni!$A$6:$H$2997,4,0)),0,VLOOKUP($E$2,Ni!$A$6:$H$2997,4,0))</f>
        <v>13474.331086073145</v>
      </c>
      <c r="I9" s="326">
        <f>+IF(ISERROR(VLOOKUP($E$2,Ni!$A$6:$H$2997,5,0)),0,VLOOKUP($E$2,Ni!$A$6:$H$2997,5,0))</f>
        <v>13195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3930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587.82088962877538</v>
      </c>
      <c r="H11" s="326">
        <f>+IF(ISERROR(VLOOKUP($E$2,Steel!$A$6:$H$2997,4,0)),0,VLOOKUP($E$2,Steel!$A$6:$H$2997,4,0))</f>
        <v>502.41101677673112</v>
      </c>
      <c r="I11" s="355">
        <f>+IF(ISERROR(VLOOKUP($E$2,Steel!$A$6:$H$2997,5,0)),0,VLOOKUP($E$2,Steel!$A$6:$H$2997,5,0))</f>
        <v>474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43545</v>
      </c>
      <c r="C15" s="182" t="s">
        <v>1002</v>
      </c>
      <c r="D15" s="192">
        <f>+IF(ISERROR(VLOOKUP($E$2,'CNY-VND'!$A$4:$B$500,2,0)),0,VLOOKUP($E$2,'CNY-VND'!$A$4:$B$500,2,0))</f>
        <v>3504</v>
      </c>
      <c r="E15" s="398" t="s">
        <v>1000</v>
      </c>
      <c r="F15" s="398"/>
      <c r="G15" s="398"/>
      <c r="H15" s="398"/>
      <c r="I15" s="398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23255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 x14ac:dyDescent="0.25">
      <c r="A17" s="182"/>
      <c r="B17" s="191"/>
      <c r="C17" s="182" t="s">
        <v>1020</v>
      </c>
      <c r="D17" s="353">
        <f>+IF(ISERROR(VLOOKUP($E$2,USD_CNY!$A$1:$B$2001,2,0)),0,VLOOKUP($E$2,USD_CNY!$A$1:$B$2001,2,0))</f>
        <v>6.6857100000000003</v>
      </c>
      <c r="E17" s="354" t="s">
        <v>1021</v>
      </c>
      <c r="F17" s="352"/>
      <c r="G17" s="352"/>
      <c r="H17" s="352"/>
      <c r="I17" s="352"/>
      <c r="L17" s="300"/>
    </row>
    <row r="18" spans="1:12" ht="18.75" x14ac:dyDescent="0.3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 x14ac:dyDescent="0.25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 x14ac:dyDescent="0.25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 x14ac:dyDescent="0.25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 x14ac:dyDescent="0.25">
      <c r="A100" s="390" t="s">
        <v>1028</v>
      </c>
      <c r="B100" s="390"/>
      <c r="C100" s="390"/>
      <c r="D100" s="390"/>
      <c r="E100" s="390"/>
      <c r="F100" s="390"/>
      <c r="G100" s="390"/>
      <c r="H100" s="390"/>
      <c r="I100" s="390"/>
    </row>
    <row r="115" spans="1:9" x14ac:dyDescent="0.25">
      <c r="A115" s="390" t="s">
        <v>1029</v>
      </c>
      <c r="B115" s="390"/>
      <c r="C115" s="390"/>
      <c r="D115" s="390"/>
      <c r="E115" s="390"/>
      <c r="F115" s="390"/>
      <c r="G115" s="390"/>
      <c r="H115" s="390"/>
      <c r="I115" s="390"/>
    </row>
    <row r="128" spans="1:9" x14ac:dyDescent="0.25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39" activePane="bottomLeft" state="frozen"/>
      <selection pane="bottomLeft" activeCell="B1056" sqref="B1056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1019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1033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1033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43545</v>
      </c>
      <c r="B1055" s="341">
        <v>6.6857100000000003</v>
      </c>
    </row>
    <row r="1056" spans="1:2" x14ac:dyDescent="0.25">
      <c r="A1056" s="125"/>
    </row>
    <row r="1057" spans="1:1" x14ac:dyDescent="0.25">
      <c r="A1057" s="125"/>
    </row>
    <row r="1058" spans="1:1" x14ac:dyDescent="0.25">
      <c r="A1058" s="125"/>
    </row>
    <row r="1059" spans="1:1" x14ac:dyDescent="0.25">
      <c r="A1059" s="125"/>
    </row>
    <row r="1060" spans="1:1" x14ac:dyDescent="0.25">
      <c r="A1060" s="125"/>
    </row>
    <row r="1061" spans="1:1" x14ac:dyDescent="0.25">
      <c r="A1061" s="125"/>
    </row>
    <row r="1062" spans="1:1" x14ac:dyDescent="0.25">
      <c r="A1062" s="125"/>
    </row>
    <row r="1063" spans="1:1" x14ac:dyDescent="0.25">
      <c r="A1063" s="125"/>
    </row>
    <row r="1064" spans="1:1" x14ac:dyDescent="0.25">
      <c r="A1064" s="125"/>
    </row>
    <row r="1065" spans="1:1" x14ac:dyDescent="0.25">
      <c r="A1065" s="125"/>
    </row>
    <row r="1066" spans="1:1" x14ac:dyDescent="0.25">
      <c r="A1066" s="125"/>
    </row>
    <row r="1067" spans="1:1" x14ac:dyDescent="0.25">
      <c r="A1067" s="125"/>
    </row>
    <row r="1068" spans="1:1" x14ac:dyDescent="0.25">
      <c r="A1068" s="125"/>
    </row>
    <row r="1069" spans="1:1" x14ac:dyDescent="0.25">
      <c r="A1069" s="125"/>
    </row>
    <row r="1070" spans="1:1" x14ac:dyDescent="0.25">
      <c r="A1070" s="125"/>
    </row>
    <row r="1071" spans="1:1" x14ac:dyDescent="0.25">
      <c r="A1071" s="125"/>
    </row>
    <row r="1072" spans="1:1" x14ac:dyDescent="0.25">
      <c r="A1072" s="125"/>
    </row>
    <row r="1073" spans="1:1" x14ac:dyDescent="0.25">
      <c r="A1073" s="125"/>
    </row>
    <row r="1074" spans="1:1" x14ac:dyDescent="0.25">
      <c r="A1074" s="125"/>
    </row>
    <row r="1075" spans="1:1" x14ac:dyDescent="0.25">
      <c r="A1075" s="125"/>
    </row>
    <row r="1076" spans="1:1" x14ac:dyDescent="0.25">
      <c r="A1076" s="125"/>
    </row>
    <row r="1077" spans="1:1" x14ac:dyDescent="0.25">
      <c r="A1077" s="125"/>
    </row>
    <row r="1078" spans="1:1" x14ac:dyDescent="0.25">
      <c r="A1078" s="125"/>
    </row>
    <row r="1079" spans="1:1" x14ac:dyDescent="0.25">
      <c r="A1079" s="125"/>
    </row>
    <row r="1080" spans="1:1" x14ac:dyDescent="0.25">
      <c r="A1080" s="125"/>
    </row>
    <row r="1081" spans="1:1" x14ac:dyDescent="0.25">
      <c r="A1081" s="125"/>
    </row>
    <row r="1082" spans="1:1" x14ac:dyDescent="0.25">
      <c r="A1082" s="125"/>
    </row>
    <row r="1083" spans="1:1" x14ac:dyDescent="0.25">
      <c r="A1083" s="125"/>
    </row>
    <row r="1084" spans="1:1" x14ac:dyDescent="0.25">
      <c r="A1084" s="125"/>
    </row>
    <row r="1085" spans="1:1" x14ac:dyDescent="0.25">
      <c r="A1085" s="125"/>
    </row>
    <row r="1086" spans="1:1" x14ac:dyDescent="0.25">
      <c r="A1086" s="125"/>
    </row>
    <row r="1087" spans="1:1" x14ac:dyDescent="0.25">
      <c r="A1087" s="125"/>
    </row>
    <row r="1088" spans="1:1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20" activePane="bottomLeft" state="frozen"/>
      <selection pane="bottomLeft" activeCell="B536" sqref="B536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1014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43545</v>
      </c>
      <c r="B536" s="333">
        <v>23255</v>
      </c>
    </row>
    <row r="537" spans="1:2" ht="15.75" x14ac:dyDescent="0.25">
      <c r="A537" s="232"/>
      <c r="B537" s="333"/>
    </row>
    <row r="538" spans="1:2" ht="15.75" x14ac:dyDescent="0.25">
      <c r="A538" s="232"/>
      <c r="B538" s="333"/>
    </row>
    <row r="539" spans="1:2" ht="15.75" x14ac:dyDescent="0.25">
      <c r="A539" s="232"/>
      <c r="B539" s="333"/>
    </row>
    <row r="540" spans="1:2" ht="15.75" x14ac:dyDescent="0.25">
      <c r="A540" s="232"/>
      <c r="B540" s="333"/>
    </row>
    <row r="541" spans="1:2" ht="15.75" x14ac:dyDescent="0.25">
      <c r="A541" s="232"/>
      <c r="B541" s="333"/>
    </row>
    <row r="542" spans="1:2" ht="15.75" x14ac:dyDescent="0.25">
      <c r="A542" s="232"/>
      <c r="B542" s="333"/>
    </row>
    <row r="543" spans="1:2" ht="15.75" x14ac:dyDescent="0.25">
      <c r="A543" s="232"/>
      <c r="B543" s="333"/>
    </row>
    <row r="544" spans="1:2" ht="15.75" x14ac:dyDescent="0.25">
      <c r="A544" s="232"/>
      <c r="B544" s="333"/>
    </row>
    <row r="545" spans="1:2" ht="15.75" x14ac:dyDescent="0.25">
      <c r="A545" s="232"/>
      <c r="B545" s="333"/>
    </row>
    <row r="546" spans="1:2" ht="15.75" x14ac:dyDescent="0.25">
      <c r="A546" s="232"/>
      <c r="B546" s="333"/>
    </row>
    <row r="547" spans="1:2" ht="15.75" x14ac:dyDescent="0.25">
      <c r="A547" s="232"/>
      <c r="B547" s="333"/>
    </row>
    <row r="548" spans="1:2" ht="15.75" x14ac:dyDescent="0.25">
      <c r="A548" s="232"/>
      <c r="B548" s="333"/>
    </row>
    <row r="549" spans="1:2" ht="15.75" x14ac:dyDescent="0.25">
      <c r="A549" s="232"/>
      <c r="B549" s="333"/>
    </row>
    <row r="550" spans="1:2" ht="15.75" x14ac:dyDescent="0.25">
      <c r="A550" s="232"/>
      <c r="B550" s="333"/>
    </row>
    <row r="551" spans="1:2" ht="15.75" x14ac:dyDescent="0.25">
      <c r="A551" s="232"/>
      <c r="B551" s="333"/>
    </row>
    <row r="552" spans="1:2" ht="15.75" x14ac:dyDescent="0.25">
      <c r="A552" s="232"/>
      <c r="B552" s="333"/>
    </row>
    <row r="553" spans="1:2" ht="15.75" x14ac:dyDescent="0.25">
      <c r="A553" s="232"/>
      <c r="B553" s="333"/>
    </row>
    <row r="554" spans="1:2" ht="15.75" x14ac:dyDescent="0.25">
      <c r="A554" s="232"/>
      <c r="B554" s="333"/>
    </row>
    <row r="555" spans="1:2" ht="15.75" x14ac:dyDescent="0.25">
      <c r="A555" s="232"/>
      <c r="B555" s="333"/>
    </row>
    <row r="556" spans="1:2" ht="15.75" x14ac:dyDescent="0.25">
      <c r="A556" s="232"/>
      <c r="B556" s="333"/>
    </row>
    <row r="557" spans="1:2" ht="15.75" x14ac:dyDescent="0.25">
      <c r="A557" s="232"/>
      <c r="B557" s="333"/>
    </row>
    <row r="558" spans="1:2" ht="15.75" x14ac:dyDescent="0.25">
      <c r="A558" s="232"/>
      <c r="B558" s="333"/>
    </row>
    <row r="559" spans="1:2" ht="15.75" x14ac:dyDescent="0.25">
      <c r="A559" s="232"/>
      <c r="B559" s="333"/>
    </row>
    <row r="560" spans="1:2" ht="15.75" x14ac:dyDescent="0.25">
      <c r="A560" s="232"/>
      <c r="B560" s="333"/>
    </row>
    <row r="561" spans="1:2" ht="15.75" x14ac:dyDescent="0.25">
      <c r="A561" s="232"/>
      <c r="B561" s="333"/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pane ySplit="3" topLeftCell="A386" activePane="bottomLeft" state="frozen"/>
      <selection pane="bottomLeft" activeCell="C393" sqref="C393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43545</v>
      </c>
      <c r="B392" s="310">
        <v>3504</v>
      </c>
    </row>
    <row r="393" spans="1:2" x14ac:dyDescent="0.25">
      <c r="A393" s="307"/>
      <c r="B393" s="310"/>
    </row>
    <row r="394" spans="1:2" x14ac:dyDescent="0.25">
      <c r="A394" s="307"/>
      <c r="B394" s="310"/>
    </row>
    <row r="395" spans="1:2" x14ac:dyDescent="0.25">
      <c r="A395" s="307"/>
      <c r="B395" s="310"/>
    </row>
    <row r="396" spans="1:2" x14ac:dyDescent="0.25">
      <c r="A396" s="307"/>
      <c r="B396" s="310"/>
    </row>
    <row r="397" spans="1:2" x14ac:dyDescent="0.25">
      <c r="A397" s="307"/>
      <c r="B397" s="310"/>
    </row>
    <row r="398" spans="1:2" x14ac:dyDescent="0.25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60" activePane="bottomLeft" state="frozen"/>
      <selection pane="bottomLeft" activeCell="F1270" sqref="F1270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0" t="s">
        <v>749</v>
      </c>
      <c r="B1" s="400"/>
      <c r="C1" s="400"/>
      <c r="D1" s="400"/>
      <c r="E1" s="400"/>
      <c r="F1" s="400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6487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69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69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269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43545</v>
      </c>
      <c r="B1269" s="47">
        <f t="shared" si="55"/>
        <v>7514.5347315393574</v>
      </c>
      <c r="C1269" s="267">
        <v>50240</v>
      </c>
      <c r="D1269" s="47">
        <f t="shared" si="34"/>
        <v>6422.6792577259466</v>
      </c>
      <c r="E1269" s="267">
        <v>6487</v>
      </c>
      <c r="F1269" s="170">
        <f>USD_CNY!B1055</f>
        <v>6.6857100000000003</v>
      </c>
      <c r="G1269" s="162">
        <f t="shared" si="54"/>
        <v>140</v>
      </c>
    </row>
    <row r="1270" spans="1:7" x14ac:dyDescent="0.25">
      <c r="A1270" s="46"/>
      <c r="B1270" s="47"/>
      <c r="C1270" s="267"/>
      <c r="D1270" s="47"/>
      <c r="E1270" s="267"/>
      <c r="F1270" s="47"/>
    </row>
    <row r="1271" spans="1:7" x14ac:dyDescent="0.25">
      <c r="A1271" s="46"/>
      <c r="B1271" s="47"/>
      <c r="C1271" s="267"/>
      <c r="D1271" s="47"/>
      <c r="E1271" s="267"/>
      <c r="F1271" s="47"/>
    </row>
    <row r="1272" spans="1:7" x14ac:dyDescent="0.25">
      <c r="A1272" s="46"/>
      <c r="B1272" s="47"/>
      <c r="C1272" s="267"/>
      <c r="D1272" s="47"/>
      <c r="E1272" s="267"/>
      <c r="F1272" s="47"/>
    </row>
    <row r="1273" spans="1:7" x14ac:dyDescent="0.25">
      <c r="A1273" s="46"/>
      <c r="B1273" s="47"/>
      <c r="C1273" s="267"/>
      <c r="D1273" s="47"/>
      <c r="E1273" s="267"/>
      <c r="F1273" s="47"/>
    </row>
    <row r="1274" spans="1:7" x14ac:dyDescent="0.25">
      <c r="A1274" s="46"/>
      <c r="B1274" s="47"/>
      <c r="C1274" s="267"/>
      <c r="D1274" s="47"/>
      <c r="E1274" s="267"/>
      <c r="F1274" s="47"/>
    </row>
    <row r="1275" spans="1:7" x14ac:dyDescent="0.25">
      <c r="A1275" s="46"/>
      <c r="B1275" s="47"/>
      <c r="C1275" s="267"/>
      <c r="D1275" s="47"/>
      <c r="E1275" s="267"/>
      <c r="F1275" s="47"/>
    </row>
    <row r="1276" spans="1:7" x14ac:dyDescent="0.25">
      <c r="A1276" s="46"/>
      <c r="B1276" s="47"/>
      <c r="C1276" s="267"/>
      <c r="D1276" s="47"/>
      <c r="E1276" s="267"/>
      <c r="F1276" s="47"/>
    </row>
    <row r="1277" spans="1:7" x14ac:dyDescent="0.25">
      <c r="A1277" s="46"/>
      <c r="B1277" s="47"/>
      <c r="C1277" s="267"/>
      <c r="D1277" s="47"/>
      <c r="E1277" s="267"/>
      <c r="F1277" s="47"/>
    </row>
    <row r="1278" spans="1:7" x14ac:dyDescent="0.25">
      <c r="A1278" s="46"/>
      <c r="B1278" s="47"/>
      <c r="C1278" s="267"/>
      <c r="D1278" s="47"/>
      <c r="E1278" s="267"/>
      <c r="F1278" s="47"/>
    </row>
    <row r="1279" spans="1:7" x14ac:dyDescent="0.25">
      <c r="A1279" s="46"/>
      <c r="B1279" s="47"/>
      <c r="C1279" s="267"/>
      <c r="D1279" s="47"/>
      <c r="E1279" s="267"/>
      <c r="F1279" s="47"/>
    </row>
    <row r="1280" spans="1:7" x14ac:dyDescent="0.25">
      <c r="A1280" s="46"/>
      <c r="B1280" s="47"/>
      <c r="C1280" s="267"/>
      <c r="D1280" s="47"/>
      <c r="E1280" s="267"/>
      <c r="F1280" s="47"/>
    </row>
    <row r="1281" spans="1:6" x14ac:dyDescent="0.25">
      <c r="A1281" s="46"/>
      <c r="B1281" s="47"/>
      <c r="C1281" s="267"/>
      <c r="D1281" s="47"/>
      <c r="E1281" s="267"/>
      <c r="F1281" s="47"/>
    </row>
    <row r="1282" spans="1:6" x14ac:dyDescent="0.25">
      <c r="A1282" s="46"/>
      <c r="B1282" s="47"/>
      <c r="C1282" s="267"/>
      <c r="D1282" s="47"/>
      <c r="E1282" s="267"/>
      <c r="F1282" s="47"/>
    </row>
    <row r="1283" spans="1:6" x14ac:dyDescent="0.25">
      <c r="A1283" s="46"/>
      <c r="B1283" s="47"/>
      <c r="C1283" s="267"/>
      <c r="D1283" s="47"/>
      <c r="E1283" s="267"/>
      <c r="F1283" s="47"/>
    </row>
    <row r="1284" spans="1:6" x14ac:dyDescent="0.25">
      <c r="A1284" s="46"/>
      <c r="B1284" s="47"/>
      <c r="C1284" s="267"/>
      <c r="D1284" s="47"/>
      <c r="E1284" s="267"/>
      <c r="F1284" s="47"/>
    </row>
    <row r="1285" spans="1:6" x14ac:dyDescent="0.25">
      <c r="A1285" s="46"/>
      <c r="B1285" s="47"/>
      <c r="C1285" s="267"/>
      <c r="D1285" s="47"/>
      <c r="E1285" s="267"/>
      <c r="F1285" s="47"/>
    </row>
    <row r="1286" spans="1:6" x14ac:dyDescent="0.25">
      <c r="A1286" s="46"/>
      <c r="B1286" s="47"/>
      <c r="C1286" s="267"/>
      <c r="D1286" s="47"/>
      <c r="E1286" s="267"/>
      <c r="F1286" s="47"/>
    </row>
    <row r="1287" spans="1:6" x14ac:dyDescent="0.25">
      <c r="A1287" s="46"/>
      <c r="B1287" s="47"/>
      <c r="C1287" s="267"/>
      <c r="D1287" s="47"/>
      <c r="E1287" s="267"/>
      <c r="F1287" s="47"/>
    </row>
    <row r="1288" spans="1:6" x14ac:dyDescent="0.25">
      <c r="A1288" s="46"/>
      <c r="B1288" s="47"/>
      <c r="C1288" s="267"/>
      <c r="D1288" s="47"/>
      <c r="E1288" s="267"/>
      <c r="F1288" s="47"/>
    </row>
    <row r="1289" spans="1:6" x14ac:dyDescent="0.25">
      <c r="A1289" s="46"/>
      <c r="B1289" s="47"/>
      <c r="C1289" s="267"/>
      <c r="D1289" s="47"/>
      <c r="E1289" s="267"/>
      <c r="F1289" s="47"/>
    </row>
    <row r="1290" spans="1:6" x14ac:dyDescent="0.25">
      <c r="A1290" s="46"/>
      <c r="B1290" s="47"/>
      <c r="C1290" s="267"/>
      <c r="D1290" s="47"/>
      <c r="E1290" s="267"/>
      <c r="F1290" s="47"/>
    </row>
    <row r="1291" spans="1:6" x14ac:dyDescent="0.25">
      <c r="A1291" s="46"/>
      <c r="B1291" s="47"/>
      <c r="C1291" s="267"/>
      <c r="D1291" s="47"/>
      <c r="E1291" s="267"/>
      <c r="F1291" s="47"/>
    </row>
    <row r="1292" spans="1:6" x14ac:dyDescent="0.25">
      <c r="A1292" s="46"/>
      <c r="B1292" s="47"/>
      <c r="C1292" s="267"/>
      <c r="D1292" s="47"/>
      <c r="E1292" s="267"/>
      <c r="F1292" s="47"/>
    </row>
    <row r="1293" spans="1:6" x14ac:dyDescent="0.25">
      <c r="A1293" s="46"/>
      <c r="B1293" s="47"/>
      <c r="C1293" s="267"/>
      <c r="D1293" s="47"/>
      <c r="E1293" s="267"/>
      <c r="F1293" s="47"/>
    </row>
    <row r="1294" spans="1:6" x14ac:dyDescent="0.25">
      <c r="A1294" s="46"/>
      <c r="B1294" s="47"/>
      <c r="C1294" s="267"/>
      <c r="D1294" s="47"/>
      <c r="E1294" s="267"/>
      <c r="F1294" s="47"/>
    </row>
    <row r="1295" spans="1:6" x14ac:dyDescent="0.25">
      <c r="A1295" s="46"/>
      <c r="B1295" s="47"/>
      <c r="C1295" s="267"/>
      <c r="D1295" s="47"/>
      <c r="E1295" s="267"/>
      <c r="F1295" s="47"/>
    </row>
    <row r="1296" spans="1:6" x14ac:dyDescent="0.25">
      <c r="A1296" s="46"/>
      <c r="B1296" s="47"/>
      <c r="C1296" s="267"/>
      <c r="D1296" s="47"/>
      <c r="E1296" s="267"/>
      <c r="F1296" s="47"/>
    </row>
    <row r="1297" spans="1:6" x14ac:dyDescent="0.25">
      <c r="A1297" s="46"/>
      <c r="B1297" s="47"/>
      <c r="C1297" s="267"/>
      <c r="D1297" s="47"/>
      <c r="E1297" s="267"/>
      <c r="F1297" s="47"/>
    </row>
    <row r="1298" spans="1:6" x14ac:dyDescent="0.25">
      <c r="A1298" s="46"/>
      <c r="B1298" s="47"/>
      <c r="C1298" s="267"/>
      <c r="D1298" s="47"/>
      <c r="E1298" s="267"/>
      <c r="F1298" s="47"/>
    </row>
    <row r="1299" spans="1:6" x14ac:dyDescent="0.25">
      <c r="A1299" s="46"/>
      <c r="B1299" s="47"/>
      <c r="C1299" s="267"/>
      <c r="D1299" s="47"/>
      <c r="E1299" s="267"/>
      <c r="F1299" s="47"/>
    </row>
    <row r="1300" spans="1:6" x14ac:dyDescent="0.25">
      <c r="A1300" s="46"/>
      <c r="B1300" s="47"/>
      <c r="C1300" s="267"/>
      <c r="D1300" s="47"/>
      <c r="E1300" s="267"/>
      <c r="F1300" s="47"/>
    </row>
    <row r="1301" spans="1:6" x14ac:dyDescent="0.25">
      <c r="A1301" s="46"/>
      <c r="B1301" s="47"/>
      <c r="C1301" s="267"/>
      <c r="D1301" s="47"/>
      <c r="E1301" s="267"/>
      <c r="F1301" s="47"/>
    </row>
    <row r="1302" spans="1:6" x14ac:dyDescent="0.25">
      <c r="A1302" s="46"/>
      <c r="B1302" s="47"/>
      <c r="C1302" s="267"/>
      <c r="D1302" s="47"/>
      <c r="E1302" s="267"/>
      <c r="F1302" s="47"/>
    </row>
    <row r="1303" spans="1:6" x14ac:dyDescent="0.25">
      <c r="A1303" s="46"/>
      <c r="B1303" s="47"/>
      <c r="C1303" s="267"/>
      <c r="D1303" s="47"/>
      <c r="E1303" s="267"/>
      <c r="F1303" s="47"/>
    </row>
    <row r="1304" spans="1:6" x14ac:dyDescent="0.25">
      <c r="A1304" s="46"/>
      <c r="B1304" s="47"/>
      <c r="C1304" s="267"/>
      <c r="D1304" s="47"/>
      <c r="E1304" s="267"/>
      <c r="F1304" s="47"/>
    </row>
    <row r="1305" spans="1:6" x14ac:dyDescent="0.25">
      <c r="A1305" s="46"/>
      <c r="B1305" s="47"/>
      <c r="C1305" s="267"/>
      <c r="D1305" s="47"/>
      <c r="E1305" s="267"/>
      <c r="F1305" s="47"/>
    </row>
    <row r="1306" spans="1:6" x14ac:dyDescent="0.25">
      <c r="A1306" s="46"/>
      <c r="B1306" s="47"/>
      <c r="C1306" s="267"/>
      <c r="D1306" s="47"/>
      <c r="E1306" s="267"/>
      <c r="F1306" s="47"/>
    </row>
    <row r="1307" spans="1:6" x14ac:dyDescent="0.25">
      <c r="A1307" s="46"/>
      <c r="B1307" s="47"/>
      <c r="C1307" s="267"/>
      <c r="D1307" s="47"/>
      <c r="E1307" s="267"/>
      <c r="F1307" s="47"/>
    </row>
    <row r="1308" spans="1:6" x14ac:dyDescent="0.25">
      <c r="A1308" s="46"/>
      <c r="B1308" s="47"/>
      <c r="C1308" s="267"/>
      <c r="D1308" s="47"/>
      <c r="E1308" s="267"/>
      <c r="F1308" s="47"/>
    </row>
    <row r="1309" spans="1:6" x14ac:dyDescent="0.25">
      <c r="A1309" s="46"/>
      <c r="B1309" s="47"/>
      <c r="C1309" s="267"/>
      <c r="D1309" s="47"/>
      <c r="E1309" s="267"/>
      <c r="F1309" s="47"/>
    </row>
    <row r="1310" spans="1:6" x14ac:dyDescent="0.25">
      <c r="A1310" s="46"/>
      <c r="B1310" s="47"/>
      <c r="C1310" s="267"/>
      <c r="D1310" s="47"/>
      <c r="E1310" s="267"/>
      <c r="F1310" s="47"/>
    </row>
    <row r="1311" spans="1:6" x14ac:dyDescent="0.25">
      <c r="A1311" s="46"/>
      <c r="B1311" s="47"/>
      <c r="C1311" s="267"/>
      <c r="D1311" s="47"/>
      <c r="E1311" s="267"/>
      <c r="F1311" s="47"/>
    </row>
    <row r="1312" spans="1:6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59" activePane="bottomLeft" state="frozen"/>
      <selection pane="bottomLeft" activeCell="B1269" sqref="B1269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03" t="s">
        <v>749</v>
      </c>
      <c r="B1" s="403"/>
      <c r="C1" s="403"/>
      <c r="D1" s="403"/>
      <c r="E1" s="403"/>
      <c r="F1" s="403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67" si="50">+IF(F1247=0,"",C1247/F1247)</f>
        <v>2475.7618493941013</v>
      </c>
      <c r="C1247" s="383">
        <v>16800</v>
      </c>
      <c r="D1247" s="47">
        <f t="shared" ref="D1247:D1267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67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43545</v>
      </c>
      <c r="B1267" s="47">
        <f t="shared" si="50"/>
        <v>2561.433265876025</v>
      </c>
      <c r="C1267" s="47">
        <v>17125</v>
      </c>
      <c r="D1267" s="47">
        <f t="shared" si="51"/>
        <v>2189.2592016034405</v>
      </c>
      <c r="E1267" s="47">
        <v>2013.5</v>
      </c>
      <c r="F1267" s="170">
        <f>USD_CNY!B1055</f>
        <v>6.6857100000000003</v>
      </c>
      <c r="G1267" s="162">
        <f t="shared" si="52"/>
        <v>-100</v>
      </c>
    </row>
    <row r="1268" spans="1:7" x14ac:dyDescent="0.25">
      <c r="A1268" s="201"/>
      <c r="B1268" s="47"/>
      <c r="C1268" s="47"/>
      <c r="D1268" s="47"/>
      <c r="E1268" s="47"/>
      <c r="F1268" s="62"/>
    </row>
    <row r="1269" spans="1:7" x14ac:dyDescent="0.25">
      <c r="A1269" s="201"/>
      <c r="B1269" s="47"/>
      <c r="C1269" s="47"/>
      <c r="D1269" s="47"/>
      <c r="E1269" s="47"/>
      <c r="F1269" s="62"/>
    </row>
    <row r="1270" spans="1:7" x14ac:dyDescent="0.25">
      <c r="A1270" s="201"/>
      <c r="B1270" s="47"/>
      <c r="C1270" s="47"/>
      <c r="D1270" s="47"/>
      <c r="E1270" s="47"/>
      <c r="F1270" s="62"/>
    </row>
    <row r="1271" spans="1:7" x14ac:dyDescent="0.25">
      <c r="A1271" s="201"/>
      <c r="B1271" s="47"/>
      <c r="C1271" s="47"/>
      <c r="D1271" s="47"/>
      <c r="E1271" s="47"/>
      <c r="F1271" s="62"/>
    </row>
    <row r="1272" spans="1:7" x14ac:dyDescent="0.25">
      <c r="A1272" s="201"/>
      <c r="B1272" s="47"/>
      <c r="C1272" s="47"/>
      <c r="D1272" s="47"/>
      <c r="E1272" s="47"/>
      <c r="F1272" s="62"/>
    </row>
    <row r="1273" spans="1:7" x14ac:dyDescent="0.25">
      <c r="A1273" s="201"/>
      <c r="B1273" s="47"/>
      <c r="C1273" s="47"/>
      <c r="D1273" s="47"/>
      <c r="E1273" s="47"/>
      <c r="F1273" s="62"/>
    </row>
    <row r="1274" spans="1:7" x14ac:dyDescent="0.25">
      <c r="A1274" s="201"/>
      <c r="B1274" s="47"/>
      <c r="C1274" s="47"/>
      <c r="D1274" s="47"/>
      <c r="E1274" s="47"/>
      <c r="F1274" s="62"/>
    </row>
    <row r="1275" spans="1:7" x14ac:dyDescent="0.25">
      <c r="A1275" s="201"/>
      <c r="B1275" s="47"/>
      <c r="C1275" s="47"/>
      <c r="D1275" s="47"/>
      <c r="E1275" s="47"/>
      <c r="F1275" s="62"/>
    </row>
    <row r="1276" spans="1:7" x14ac:dyDescent="0.25">
      <c r="A1276" s="201"/>
      <c r="B1276" s="47"/>
      <c r="C1276" s="47"/>
      <c r="D1276" s="47"/>
      <c r="E1276" s="47"/>
      <c r="F1276" s="62"/>
    </row>
    <row r="1277" spans="1:7" x14ac:dyDescent="0.25">
      <c r="A1277" s="201"/>
      <c r="B1277" s="47"/>
      <c r="C1277" s="47"/>
      <c r="D1277" s="47"/>
      <c r="E1277" s="47"/>
      <c r="F1277" s="62"/>
    </row>
    <row r="1278" spans="1:7" x14ac:dyDescent="0.25">
      <c r="A1278" s="201"/>
      <c r="B1278" s="47"/>
      <c r="C1278" s="47"/>
      <c r="D1278" s="47"/>
      <c r="E1278" s="47"/>
      <c r="F1278" s="62"/>
    </row>
    <row r="1279" spans="1:7" x14ac:dyDescent="0.25">
      <c r="A1279" s="201"/>
      <c r="B1279" s="47"/>
      <c r="C1279" s="47"/>
      <c r="D1279" s="47"/>
      <c r="E1279" s="47"/>
      <c r="F1279" s="62"/>
    </row>
    <row r="1280" spans="1:7" x14ac:dyDescent="0.25">
      <c r="A1280" s="201"/>
      <c r="B1280" s="47"/>
      <c r="C1280" s="47"/>
      <c r="D1280" s="47"/>
      <c r="E1280" s="47"/>
      <c r="F1280" s="62"/>
    </row>
    <row r="1281" spans="1:6" x14ac:dyDescent="0.25">
      <c r="A1281" s="201"/>
      <c r="B1281" s="47"/>
      <c r="C1281" s="47"/>
      <c r="D1281" s="47"/>
      <c r="E1281" s="47"/>
      <c r="F1281" s="62"/>
    </row>
    <row r="1282" spans="1:6" x14ac:dyDescent="0.25">
      <c r="A1282" s="201"/>
      <c r="B1282" s="47"/>
      <c r="C1282" s="47"/>
      <c r="D1282" s="47"/>
      <c r="E1282" s="47"/>
      <c r="F1282" s="62"/>
    </row>
    <row r="1283" spans="1:6" x14ac:dyDescent="0.25">
      <c r="A1283" s="201"/>
      <c r="B1283" s="47"/>
      <c r="C1283" s="47"/>
      <c r="D1283" s="47"/>
      <c r="E1283" s="47"/>
      <c r="F1283" s="62"/>
    </row>
    <row r="1284" spans="1:6" x14ac:dyDescent="0.25">
      <c r="A1284" s="201"/>
      <c r="B1284" s="47"/>
      <c r="C1284" s="47"/>
      <c r="D1284" s="47"/>
      <c r="E1284" s="47"/>
      <c r="F1284" s="62"/>
    </row>
    <row r="1285" spans="1:6" x14ac:dyDescent="0.25">
      <c r="A1285" s="201"/>
      <c r="B1285" s="47"/>
      <c r="C1285" s="47"/>
      <c r="D1285" s="47"/>
      <c r="E1285" s="47"/>
      <c r="F1285" s="62"/>
    </row>
    <row r="1286" spans="1:6" x14ac:dyDescent="0.25">
      <c r="A1286" s="201"/>
      <c r="B1286" s="47"/>
      <c r="C1286" s="47"/>
      <c r="D1286" s="47"/>
      <c r="E1286" s="47"/>
      <c r="F1286" s="62"/>
    </row>
    <row r="1287" spans="1:6" x14ac:dyDescent="0.25">
      <c r="A1287" s="201"/>
      <c r="B1287" s="47"/>
      <c r="C1287" s="47"/>
      <c r="D1287" s="47"/>
      <c r="E1287" s="47"/>
      <c r="F1287" s="62"/>
    </row>
    <row r="1288" spans="1:6" x14ac:dyDescent="0.25">
      <c r="A1288" s="201"/>
      <c r="B1288" s="47"/>
      <c r="C1288" s="47"/>
      <c r="D1288" s="47"/>
      <c r="E1288" s="47"/>
      <c r="F1288" s="62"/>
    </row>
    <row r="1289" spans="1:6" x14ac:dyDescent="0.25">
      <c r="A1289" s="201"/>
      <c r="B1289" s="47"/>
      <c r="C1289" s="47"/>
      <c r="D1289" s="47"/>
      <c r="E1289" s="47"/>
      <c r="F1289" s="62"/>
    </row>
    <row r="1290" spans="1:6" x14ac:dyDescent="0.25">
      <c r="A1290" s="201"/>
      <c r="B1290" s="47"/>
      <c r="C1290" s="47"/>
      <c r="D1290" s="47"/>
      <c r="E1290" s="47"/>
      <c r="F1290" s="62"/>
    </row>
    <row r="1291" spans="1:6" x14ac:dyDescent="0.25">
      <c r="A1291" s="201"/>
      <c r="B1291" s="47"/>
      <c r="C1291" s="47"/>
      <c r="D1291" s="47"/>
      <c r="E1291" s="47"/>
      <c r="F1291" s="62"/>
    </row>
    <row r="1292" spans="1:6" x14ac:dyDescent="0.25">
      <c r="A1292" s="201"/>
      <c r="B1292" s="47"/>
      <c r="C1292" s="47"/>
      <c r="D1292" s="47"/>
      <c r="E1292" s="47"/>
      <c r="F1292" s="62"/>
    </row>
    <row r="1293" spans="1:6" x14ac:dyDescent="0.25">
      <c r="A1293" s="201"/>
      <c r="B1293" s="47"/>
      <c r="C1293" s="47"/>
      <c r="D1293" s="47"/>
      <c r="E1293" s="47"/>
      <c r="F1293" s="62"/>
    </row>
    <row r="1294" spans="1:6" x14ac:dyDescent="0.25">
      <c r="A1294" s="201"/>
      <c r="B1294" s="47"/>
      <c r="C1294" s="47"/>
      <c r="D1294" s="47"/>
      <c r="E1294" s="47"/>
      <c r="F1294" s="62"/>
    </row>
    <row r="1295" spans="1:6" x14ac:dyDescent="0.25">
      <c r="A1295" s="201"/>
      <c r="B1295" s="47"/>
      <c r="C1295" s="47"/>
      <c r="D1295" s="47"/>
      <c r="E1295" s="47"/>
      <c r="F1295" s="62"/>
    </row>
    <row r="1296" spans="1:6" x14ac:dyDescent="0.25">
      <c r="A1296" s="201"/>
      <c r="B1296" s="47"/>
      <c r="C1296" s="47"/>
      <c r="D1296" s="47"/>
      <c r="E1296" s="47"/>
      <c r="F1296" s="62"/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zoomScale="85" zoomScaleNormal="85" workbookViewId="0">
      <pane ySplit="4" topLeftCell="A1257" activePane="bottomLeft" state="frozen"/>
      <selection pane="bottomLeft" activeCell="D1268" sqref="D1268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4" t="s">
        <v>749</v>
      </c>
      <c r="B1" s="404"/>
      <c r="C1" s="404"/>
      <c r="D1" s="404"/>
      <c r="E1" s="404"/>
      <c r="F1" s="404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68" si="40">+IF(F1204=0,"",C1204/F1204)</f>
        <v>502.68342758347438</v>
      </c>
      <c r="C1204" s="257">
        <v>3489</v>
      </c>
      <c r="D1204" s="20">
        <f t="shared" ref="D1204:D1268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68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43545</v>
      </c>
      <c r="B1268" s="20">
        <f t="shared" si="40"/>
        <v>550.57727601107433</v>
      </c>
      <c r="C1268" s="257">
        <v>3681</v>
      </c>
      <c r="D1268" s="20">
        <f t="shared" si="41"/>
        <v>470.57886838553367</v>
      </c>
      <c r="E1268" s="20">
        <v>499.78500000000003</v>
      </c>
      <c r="F1268" s="170">
        <f>USD_CNY!B1055</f>
        <v>6.6857100000000003</v>
      </c>
      <c r="G1268" s="184">
        <f t="shared" si="52"/>
        <v>100</v>
      </c>
    </row>
    <row r="1269" spans="1:7" x14ac:dyDescent="0.25">
      <c r="A1269" s="224"/>
      <c r="B1269" s="20"/>
      <c r="C1269" s="257"/>
      <c r="D1269" s="20"/>
      <c r="E1269" s="20"/>
      <c r="F1269" s="58"/>
    </row>
    <row r="1270" spans="1:7" x14ac:dyDescent="0.25">
      <c r="A1270" s="224"/>
      <c r="B1270" s="20"/>
      <c r="C1270" s="257"/>
      <c r="D1270" s="20"/>
      <c r="E1270" s="20"/>
      <c r="F1270" s="58"/>
    </row>
    <row r="1271" spans="1:7" x14ac:dyDescent="0.25">
      <c r="A1271" s="224"/>
      <c r="B1271" s="20"/>
      <c r="C1271" s="257"/>
      <c r="D1271" s="20"/>
      <c r="E1271" s="20"/>
      <c r="F1271" s="58"/>
    </row>
    <row r="1272" spans="1:7" x14ac:dyDescent="0.25">
      <c r="A1272" s="224"/>
      <c r="B1272" s="20"/>
      <c r="C1272" s="257"/>
      <c r="D1272" s="20"/>
      <c r="E1272" s="20"/>
      <c r="F1272" s="58"/>
    </row>
    <row r="1273" spans="1:7" x14ac:dyDescent="0.25">
      <c r="A1273" s="224"/>
      <c r="B1273" s="20"/>
      <c r="C1273" s="257"/>
      <c r="D1273" s="20"/>
      <c r="E1273" s="20"/>
      <c r="F1273" s="58"/>
    </row>
    <row r="1274" spans="1:7" x14ac:dyDescent="0.25">
      <c r="A1274" s="224"/>
      <c r="B1274" s="20"/>
      <c r="C1274" s="257"/>
      <c r="D1274" s="20"/>
      <c r="E1274" s="20"/>
      <c r="F1274" s="58"/>
    </row>
    <row r="1275" spans="1:7" x14ac:dyDescent="0.25">
      <c r="A1275" s="224"/>
      <c r="B1275" s="20"/>
      <c r="C1275" s="257"/>
      <c r="D1275" s="20"/>
      <c r="E1275" s="20"/>
      <c r="F1275" s="58"/>
    </row>
    <row r="1276" spans="1:7" x14ac:dyDescent="0.25">
      <c r="A1276" s="224"/>
      <c r="B1276" s="20"/>
      <c r="C1276" s="257"/>
      <c r="D1276" s="20"/>
      <c r="E1276" s="20"/>
      <c r="F1276" s="58"/>
    </row>
    <row r="1277" spans="1:7" x14ac:dyDescent="0.25">
      <c r="A1277" s="224"/>
      <c r="B1277" s="20"/>
      <c r="C1277" s="257"/>
      <c r="D1277" s="20"/>
      <c r="E1277" s="20"/>
      <c r="F1277" s="58"/>
    </row>
    <row r="1278" spans="1:7" x14ac:dyDescent="0.25">
      <c r="A1278" s="224"/>
      <c r="B1278" s="20"/>
      <c r="C1278" s="257"/>
      <c r="D1278" s="20"/>
      <c r="E1278" s="20"/>
      <c r="F1278" s="58"/>
    </row>
    <row r="1279" spans="1:7" x14ac:dyDescent="0.25">
      <c r="A1279" s="224"/>
      <c r="B1279" s="20"/>
      <c r="C1279" s="257"/>
      <c r="D1279" s="20"/>
      <c r="E1279" s="20"/>
      <c r="F1279" s="58"/>
    </row>
    <row r="1280" spans="1:7" x14ac:dyDescent="0.25">
      <c r="A1280" s="224"/>
      <c r="B1280" s="20"/>
      <c r="C1280" s="257"/>
      <c r="D1280" s="20"/>
      <c r="E1280" s="20"/>
      <c r="F1280" s="58"/>
    </row>
    <row r="1281" spans="1:6" x14ac:dyDescent="0.25">
      <c r="A1281" s="224"/>
      <c r="B1281" s="20"/>
      <c r="C1281" s="257"/>
      <c r="D1281" s="20"/>
      <c r="E1281" s="20"/>
      <c r="F1281" s="58"/>
    </row>
    <row r="1282" spans="1:6" x14ac:dyDescent="0.25">
      <c r="A1282" s="224"/>
      <c r="B1282" s="20"/>
      <c r="C1282" s="257"/>
      <c r="D1282" s="20"/>
      <c r="E1282" s="20"/>
      <c r="F1282" s="58"/>
    </row>
    <row r="1283" spans="1:6" x14ac:dyDescent="0.25">
      <c r="A1283" s="224"/>
      <c r="B1283" s="20"/>
      <c r="C1283" s="257"/>
      <c r="D1283" s="20"/>
      <c r="E1283" s="20"/>
      <c r="F1283" s="58"/>
    </row>
    <row r="1284" spans="1:6" x14ac:dyDescent="0.25">
      <c r="A1284" s="224"/>
      <c r="B1284" s="20"/>
      <c r="C1284" s="257"/>
      <c r="D1284" s="20"/>
      <c r="E1284" s="20"/>
      <c r="F1284" s="58"/>
    </row>
    <row r="1285" spans="1:6" x14ac:dyDescent="0.25">
      <c r="A1285" s="224"/>
      <c r="B1285" s="20"/>
      <c r="C1285" s="257"/>
      <c r="D1285" s="20"/>
      <c r="E1285" s="20"/>
      <c r="F1285" s="58"/>
    </row>
    <row r="1286" spans="1:6" x14ac:dyDescent="0.25">
      <c r="A1286" s="224"/>
      <c r="B1286" s="20"/>
      <c r="C1286" s="257"/>
      <c r="D1286" s="20"/>
      <c r="E1286" s="20"/>
      <c r="F1286" s="58"/>
    </row>
    <row r="1287" spans="1:6" x14ac:dyDescent="0.25">
      <c r="A1287" s="224"/>
      <c r="B1287" s="20"/>
      <c r="C1287" s="257"/>
      <c r="D1287" s="20"/>
      <c r="E1287" s="20"/>
      <c r="F1287" s="58"/>
    </row>
    <row r="1288" spans="1:6" x14ac:dyDescent="0.25">
      <c r="A1288" s="224"/>
      <c r="B1288" s="20"/>
      <c r="C1288" s="257"/>
      <c r="D1288" s="20"/>
      <c r="E1288" s="20"/>
      <c r="F1288" s="58"/>
    </row>
    <row r="1289" spans="1:6" x14ac:dyDescent="0.25">
      <c r="A1289" s="224"/>
      <c r="B1289" s="20"/>
      <c r="C1289" s="257"/>
      <c r="D1289" s="20"/>
      <c r="E1289" s="20"/>
      <c r="F1289" s="58"/>
    </row>
    <row r="1290" spans="1:6" x14ac:dyDescent="0.25">
      <c r="A1290" s="224"/>
      <c r="B1290" s="20"/>
      <c r="C1290" s="257"/>
      <c r="D1290" s="20"/>
      <c r="E1290" s="20"/>
      <c r="F1290" s="58"/>
    </row>
    <row r="1291" spans="1:6" x14ac:dyDescent="0.25">
      <c r="A1291" s="224"/>
      <c r="B1291" s="20"/>
      <c r="C1291" s="257"/>
      <c r="D1291" s="20"/>
      <c r="E1291" s="20"/>
      <c r="F1291" s="58"/>
    </row>
    <row r="1292" spans="1:6" x14ac:dyDescent="0.25">
      <c r="A1292" s="224"/>
      <c r="B1292" s="20"/>
      <c r="C1292" s="257"/>
      <c r="D1292" s="20"/>
      <c r="E1292" s="20"/>
      <c r="F1292" s="58"/>
    </row>
    <row r="1293" spans="1:6" x14ac:dyDescent="0.25">
      <c r="A1293" s="224"/>
      <c r="B1293" s="20"/>
      <c r="C1293" s="257"/>
      <c r="D1293" s="20"/>
      <c r="E1293" s="20"/>
      <c r="F1293" s="58"/>
    </row>
    <row r="1294" spans="1:6" x14ac:dyDescent="0.25">
      <c r="A1294" s="224"/>
      <c r="B1294" s="20"/>
      <c r="C1294" s="257"/>
      <c r="D1294" s="20"/>
      <c r="E1294" s="20"/>
      <c r="F1294" s="58"/>
    </row>
    <row r="1295" spans="1:6" x14ac:dyDescent="0.25">
      <c r="A1295" s="224"/>
      <c r="B1295" s="20"/>
      <c r="C1295" s="257"/>
      <c r="D1295" s="20"/>
      <c r="E1295" s="20"/>
      <c r="F1295" s="58"/>
    </row>
    <row r="1296" spans="1:6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4"/>
      <c r="B1394" s="20"/>
      <c r="C1394" s="257"/>
      <c r="D1394" s="20"/>
      <c r="E1394" s="20"/>
      <c r="F1394" s="58"/>
    </row>
    <row r="1395" spans="1:6" x14ac:dyDescent="0.25">
      <c r="A1395" s="226"/>
      <c r="B1395" s="99"/>
      <c r="C1395" s="261"/>
      <c r="D1395" s="99"/>
      <c r="E1395" s="99"/>
      <c r="F1395" s="60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  <row r="1522" spans="6:6" x14ac:dyDescent="0.25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5"/>
  <sheetViews>
    <sheetView zoomScale="85" zoomScaleNormal="85" workbookViewId="0">
      <pane ySplit="4" topLeftCell="A1248" activePane="bottomLeft" state="frozen"/>
      <selection pane="bottomLeft" activeCell="F1265" sqref="F1265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7" t="s">
        <v>749</v>
      </c>
      <c r="B1" s="407"/>
      <c r="C1" s="407"/>
      <c r="D1" s="407"/>
      <c r="E1" s="407"/>
      <c r="F1" s="407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2872.56375241047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65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65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65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43545</v>
      </c>
      <c r="B1265" s="3">
        <f t="shared" si="40"/>
        <v>3360.8995903202499</v>
      </c>
      <c r="C1265" s="258">
        <v>22470</v>
      </c>
      <c r="D1265" s="3">
        <f t="shared" si="51"/>
        <v>2872.56375241047</v>
      </c>
      <c r="E1265" s="258">
        <v>2876</v>
      </c>
      <c r="F1265" s="170">
        <f>USD_CNY!B1055</f>
        <v>6.6857100000000003</v>
      </c>
      <c r="G1265" s="184">
        <f t="shared" si="50"/>
        <v>270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2"/>
  <sheetViews>
    <sheetView zoomScale="115" zoomScaleNormal="115" workbookViewId="0">
      <pane ySplit="5" topLeftCell="A807" activePane="bottomLeft" state="frozen"/>
      <selection pane="bottomLeft" activeCell="B811" sqref="B811:B812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12" si="28">+IF(F731=0,"",C731/F731)</f>
        <v>14764.542141360806</v>
      </c>
      <c r="C731" s="288">
        <v>102900</v>
      </c>
      <c r="D731" s="110">
        <f t="shared" ref="D731:D812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2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43545</v>
      </c>
      <c r="B812" s="106">
        <f t="shared" si="28"/>
        <v>15764.967370705579</v>
      </c>
      <c r="C812" s="290">
        <v>105400</v>
      </c>
      <c r="D812" s="106">
        <f t="shared" si="29"/>
        <v>13474.331086073145</v>
      </c>
      <c r="E812" s="290">
        <v>13195</v>
      </c>
      <c r="F812" s="177">
        <f>USD_CNY!B1055</f>
        <v>6.6857100000000003</v>
      </c>
      <c r="G812" s="106">
        <f t="shared" si="43"/>
        <v>2200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5"/>
  <sheetViews>
    <sheetView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M133" sqref="M133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D135" sqref="D135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1027</v>
      </c>
    </row>
    <row r="3" spans="1:7" ht="45" x14ac:dyDescent="0.2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 x14ac:dyDescent="0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35" si="14">+IF(F54=0,"",C54/F54)</f>
        <v>672.94171664705709</v>
      </c>
      <c r="C54" s="335">
        <v>4690</v>
      </c>
      <c r="D54" s="358">
        <f t="shared" ref="D54:D135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43545</v>
      </c>
      <c r="B135" s="357">
        <f t="shared" si="14"/>
        <v>587.82088962877538</v>
      </c>
      <c r="C135" s="389">
        <v>3930</v>
      </c>
      <c r="D135" s="357">
        <f t="shared" si="15"/>
        <v>502.41101677673112</v>
      </c>
      <c r="E135" s="371">
        <v>474</v>
      </c>
      <c r="F135" s="359">
        <f>USD_CNY!B1055</f>
        <v>6.6857100000000003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2019-03-21T03:48:18Z</dcterms:modified>
</cp:coreProperties>
</file>