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45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state="hidden" r:id="rId9"/>
    <sheet name="SiMn 6517" sheetId="14" state="hidden" r:id="rId10"/>
    <sheet name="USD_CNY" sheetId="6" r:id="rId11"/>
    <sheet name="VNĐ_USD" sheetId="9" r:id="rId12"/>
    <sheet name="CNY-VND" sheetId="10" r:id="rId13"/>
  </sheets>
  <calcPr calcId="144525"/>
  <fileRecoveryPr autoRecover="0"/>
</workbook>
</file>

<file path=xl/calcChain.xml><?xml version="1.0" encoding="utf-8"?>
<calcChain xmlns="http://schemas.openxmlformats.org/spreadsheetml/2006/main">
  <c r="B128" i="16" l="1"/>
  <c r="D128" i="16"/>
  <c r="F128" i="16"/>
  <c r="B1261" i="4"/>
  <c r="D1261" i="4" s="1"/>
  <c r="F1261" i="4"/>
  <c r="G1261" i="4"/>
  <c r="B129" i="15"/>
  <c r="D129" i="15"/>
  <c r="G129" i="15"/>
  <c r="F129" i="15"/>
  <c r="B805" i="7"/>
  <c r="D805" i="7"/>
  <c r="F805" i="7"/>
  <c r="G805" i="7"/>
  <c r="B1258" i="5"/>
  <c r="D1258" i="5" s="1"/>
  <c r="F1258" i="5"/>
  <c r="G1258" i="5"/>
  <c r="B1260" i="3"/>
  <c r="D1260" i="3" s="1"/>
  <c r="G1260" i="3"/>
  <c r="F1260" i="3"/>
  <c r="G1262" i="2"/>
  <c r="F1262" i="2"/>
  <c r="B1262" i="2"/>
  <c r="D1262" i="2" s="1"/>
  <c r="B127" i="16" l="1"/>
  <c r="D127" i="16" s="1"/>
  <c r="F127" i="16"/>
  <c r="B804" i="7"/>
  <c r="D804" i="7"/>
  <c r="F804" i="7"/>
  <c r="G804" i="7"/>
  <c r="B1257" i="5"/>
  <c r="D1257" i="5"/>
  <c r="F1257" i="5"/>
  <c r="G1257" i="5"/>
  <c r="B1260" i="4"/>
  <c r="D1260" i="4"/>
  <c r="F1260" i="4"/>
  <c r="G1260" i="4"/>
  <c r="B1259" i="3"/>
  <c r="D1259" i="3" s="1"/>
  <c r="F1259" i="3"/>
  <c r="G1259" i="3"/>
  <c r="B1261" i="2" l="1"/>
  <c r="D1261" i="2" s="1"/>
  <c r="F1261" i="2"/>
  <c r="G1261" i="2"/>
  <c r="F128" i="15"/>
  <c r="B128" i="15" s="1"/>
  <c r="D128" i="15" s="1"/>
  <c r="G128" i="15"/>
  <c r="F1259" i="4" l="1"/>
  <c r="B1259" i="4" s="1"/>
  <c r="D1259" i="4" s="1"/>
  <c r="G1259" i="4"/>
  <c r="F126" i="16"/>
  <c r="B126" i="16" s="1"/>
  <c r="D126" i="16" s="1"/>
  <c r="B803" i="7"/>
  <c r="D803" i="7" s="1"/>
  <c r="F803" i="7"/>
  <c r="G803" i="7"/>
  <c r="F1256" i="5"/>
  <c r="B1256" i="5" s="1"/>
  <c r="D1256" i="5" s="1"/>
  <c r="G1256" i="5"/>
  <c r="F1258" i="3"/>
  <c r="B1258" i="3" s="1"/>
  <c r="D1258" i="3" s="1"/>
  <c r="G1258" i="3"/>
  <c r="F1260" i="2"/>
  <c r="B1260" i="2" s="1"/>
  <c r="D1260" i="2" s="1"/>
  <c r="G1260" i="2"/>
  <c r="F127" i="15"/>
  <c r="B127" i="15" s="1"/>
  <c r="D127" i="15" s="1"/>
  <c r="G127" i="15"/>
  <c r="F1258" i="4" l="1"/>
  <c r="B1258" i="4" s="1"/>
  <c r="D1258" i="4" s="1"/>
  <c r="G1258" i="4"/>
  <c r="B125" i="16"/>
  <c r="D125" i="16" s="1"/>
  <c r="F125" i="16"/>
  <c r="F802" i="7"/>
  <c r="B802" i="7" s="1"/>
  <c r="D802" i="7" s="1"/>
  <c r="G802" i="7"/>
  <c r="F1255" i="5"/>
  <c r="B1255" i="5" s="1"/>
  <c r="D1255" i="5" s="1"/>
  <c r="G1255" i="5"/>
  <c r="F1257" i="3"/>
  <c r="B1257" i="3" s="1"/>
  <c r="D1257" i="3" s="1"/>
  <c r="G1257" i="3"/>
  <c r="B1259" i="2"/>
  <c r="D1259" i="2" s="1"/>
  <c r="F1259" i="2"/>
  <c r="G1259" i="2"/>
  <c r="B126" i="15"/>
  <c r="D126" i="15"/>
  <c r="G126" i="15"/>
  <c r="F126" i="15"/>
  <c r="F124" i="16"/>
  <c r="F801" i="7"/>
  <c r="B801" i="7" s="1"/>
  <c r="D801" i="7" s="1"/>
  <c r="G801" i="7"/>
  <c r="F1254" i="5"/>
  <c r="B1254" i="5" s="1"/>
  <c r="D1254" i="5" s="1"/>
  <c r="G1254" i="5"/>
  <c r="F1257" i="4"/>
  <c r="B1257" i="4" s="1"/>
  <c r="D1257" i="4" s="1"/>
  <c r="G1257" i="4"/>
  <c r="F1256" i="3"/>
  <c r="B1256" i="3" s="1"/>
  <c r="D1256" i="3" s="1"/>
  <c r="G1256" i="3"/>
  <c r="F1258" i="2"/>
  <c r="B1258" i="2" s="1"/>
  <c r="D1258" i="2" s="1"/>
  <c r="G1258" i="2"/>
  <c r="F125" i="15"/>
  <c r="B125" i="15" s="1"/>
  <c r="D125" i="15" s="1"/>
  <c r="G125" i="15"/>
  <c r="B124" i="16" l="1"/>
  <c r="D124" i="16" s="1"/>
  <c r="F1256" i="4"/>
  <c r="B1256" i="4" s="1"/>
  <c r="D1256" i="4" s="1"/>
  <c r="G1256" i="4"/>
  <c r="F123" i="16"/>
  <c r="B123" i="16" s="1"/>
  <c r="D123" i="16" s="1"/>
  <c r="F800" i="7"/>
  <c r="B800" i="7" s="1"/>
  <c r="D800" i="7" s="1"/>
  <c r="G800" i="7"/>
  <c r="F1253" i="5"/>
  <c r="B1253" i="5" s="1"/>
  <c r="D1253" i="5" s="1"/>
  <c r="G1253" i="5"/>
  <c r="F1255" i="3"/>
  <c r="B1255" i="3" s="1"/>
  <c r="D1255" i="3" s="1"/>
  <c r="G1255" i="3"/>
  <c r="F1257" i="2"/>
  <c r="B1257" i="2" s="1"/>
  <c r="D1257" i="2" s="1"/>
  <c r="G1257" i="2"/>
  <c r="G124" i="15"/>
  <c r="F124" i="15"/>
  <c r="B124" i="15" s="1"/>
  <c r="D124" i="15" s="1"/>
  <c r="F122" i="16" l="1"/>
  <c r="B122" i="16" s="1"/>
  <c r="D122" i="16" s="1"/>
  <c r="F799" i="7"/>
  <c r="B799" i="7" s="1"/>
  <c r="D799" i="7" s="1"/>
  <c r="G799" i="7"/>
  <c r="F1252" i="5"/>
  <c r="B1252" i="5" s="1"/>
  <c r="D1252" i="5" s="1"/>
  <c r="G1252" i="5"/>
  <c r="F1255" i="4"/>
  <c r="B1255" i="4" s="1"/>
  <c r="D1255" i="4" s="1"/>
  <c r="G1255" i="4"/>
  <c r="F1254" i="3"/>
  <c r="B1254" i="3" s="1"/>
  <c r="D1254" i="3" s="1"/>
  <c r="G1254" i="3"/>
  <c r="F1256" i="2"/>
  <c r="B1256" i="2" s="1"/>
  <c r="D1256" i="2" s="1"/>
  <c r="G1256" i="2"/>
  <c r="F123" i="15"/>
  <c r="B123" i="15" s="1"/>
  <c r="D123" i="15" s="1"/>
  <c r="G123" i="15"/>
  <c r="F121" i="16"/>
  <c r="B121" i="16" s="1"/>
  <c r="D121" i="16" s="1"/>
  <c r="F798" i="7"/>
  <c r="B798" i="7" s="1"/>
  <c r="D798" i="7" s="1"/>
  <c r="G798" i="7"/>
  <c r="F1251" i="5"/>
  <c r="B1251" i="5" s="1"/>
  <c r="D1251" i="5" s="1"/>
  <c r="G1251" i="5"/>
  <c r="F1254" i="4"/>
  <c r="B1254" i="4" s="1"/>
  <c r="D1254" i="4" s="1"/>
  <c r="G1254" i="4"/>
  <c r="F1253" i="3"/>
  <c r="B1253" i="3" s="1"/>
  <c r="D1253" i="3" s="1"/>
  <c r="G1253" i="3"/>
  <c r="F1255" i="2"/>
  <c r="B1255" i="2" s="1"/>
  <c r="D1255" i="2" s="1"/>
  <c r="G1255" i="2"/>
  <c r="F122" i="15"/>
  <c r="B122" i="15" s="1"/>
  <c r="D122" i="15" s="1"/>
  <c r="G122" i="15"/>
  <c r="F120" i="16"/>
  <c r="B120" i="16" s="1"/>
  <c r="D120" i="16" s="1"/>
  <c r="F797" i="7"/>
  <c r="B797" i="7" s="1"/>
  <c r="D797" i="7" s="1"/>
  <c r="G797" i="7"/>
  <c r="F1250" i="5"/>
  <c r="B1250" i="5" s="1"/>
  <c r="D1250" i="5" s="1"/>
  <c r="G1250" i="5"/>
  <c r="F1253" i="4"/>
  <c r="B1253" i="4" s="1"/>
  <c r="D1253" i="4" s="1"/>
  <c r="G1253" i="4"/>
  <c r="B1252" i="3"/>
  <c r="D1252" i="3" s="1"/>
  <c r="F1252" i="3"/>
  <c r="G1252" i="3"/>
  <c r="F1254" i="2"/>
  <c r="G1254" i="2"/>
  <c r="F121" i="15"/>
  <c r="B121" i="15" s="1"/>
  <c r="D121" i="15" s="1"/>
  <c r="G121" i="15"/>
  <c r="F119" i="16"/>
  <c r="B119" i="16" s="1"/>
  <c r="D119" i="16" s="1"/>
  <c r="F796" i="7"/>
  <c r="B796" i="7" s="1"/>
  <c r="D796" i="7" s="1"/>
  <c r="G796" i="7"/>
  <c r="F1249" i="5"/>
  <c r="B1249" i="5" s="1"/>
  <c r="D1249" i="5" s="1"/>
  <c r="G1249" i="5"/>
  <c r="B1252" i="4"/>
  <c r="D1252" i="4" s="1"/>
  <c r="F1252" i="4"/>
  <c r="G1252" i="4"/>
  <c r="F1251" i="3"/>
  <c r="B1251" i="3" s="1"/>
  <c r="D1251" i="3" s="1"/>
  <c r="G1251" i="3"/>
  <c r="G1250" i="3"/>
  <c r="F1253" i="2"/>
  <c r="G1253" i="2"/>
  <c r="F120" i="15"/>
  <c r="B120" i="15" s="1"/>
  <c r="D120" i="15" s="1"/>
  <c r="G120" i="15"/>
  <c r="F118" i="16"/>
  <c r="B118" i="16" s="1"/>
  <c r="D118" i="16" s="1"/>
  <c r="F795" i="7"/>
  <c r="G795" i="7"/>
  <c r="B795" i="7"/>
  <c r="D795" i="7" s="1"/>
  <c r="F1248" i="5"/>
  <c r="B1248" i="5" s="1"/>
  <c r="D1248" i="5" s="1"/>
  <c r="G1248" i="5"/>
  <c r="F1251" i="4"/>
  <c r="G1251" i="4"/>
  <c r="B1250" i="3"/>
  <c r="D1250" i="3" s="1"/>
  <c r="F1250" i="3"/>
  <c r="F1252" i="2"/>
  <c r="B1252" i="2" s="1"/>
  <c r="D1252" i="2" s="1"/>
  <c r="G1252" i="2"/>
  <c r="G119" i="15"/>
  <c r="F119" i="15"/>
  <c r="B119" i="15" s="1"/>
  <c r="D119" i="15" s="1"/>
  <c r="B1251" i="4"/>
  <c r="D1251" i="4" s="1"/>
  <c r="F117" i="16"/>
  <c r="B117" i="16" s="1"/>
  <c r="D117" i="16" s="1"/>
  <c r="G117" i="16"/>
  <c r="F794" i="7"/>
  <c r="B794" i="7" s="1"/>
  <c r="D794" i="7" s="1"/>
  <c r="G794" i="7"/>
  <c r="F1247" i="5"/>
  <c r="B1247" i="5" s="1"/>
  <c r="D1247" i="5" s="1"/>
  <c r="G1247" i="5"/>
  <c r="F1250" i="4"/>
  <c r="B1250" i="4" s="1"/>
  <c r="D1250" i="4" s="1"/>
  <c r="G1250" i="4"/>
  <c r="F1249" i="3"/>
  <c r="B1249" i="3" s="1"/>
  <c r="D1249" i="3" s="1"/>
  <c r="G1249" i="3"/>
  <c r="F1251" i="2"/>
  <c r="G1251" i="2"/>
  <c r="F118" i="15"/>
  <c r="B118" i="15" s="1"/>
  <c r="D118" i="15" s="1"/>
  <c r="G118" i="15"/>
  <c r="F1249" i="4"/>
  <c r="B1249" i="4" s="1"/>
  <c r="D1249" i="4" s="1"/>
  <c r="G1249" i="4"/>
  <c r="G116" i="16"/>
  <c r="G115" i="16"/>
  <c r="F116" i="16"/>
  <c r="B116" i="16" s="1"/>
  <c r="D116" i="16" s="1"/>
  <c r="F793" i="7"/>
  <c r="B793" i="7" s="1"/>
  <c r="D793" i="7" s="1"/>
  <c r="G793" i="7"/>
  <c r="F1246" i="5"/>
  <c r="B1246" i="5" s="1"/>
  <c r="D1246" i="5" s="1"/>
  <c r="G1246" i="5"/>
  <c r="F1248" i="3"/>
  <c r="B1248" i="3" s="1"/>
  <c r="D1248" i="3" s="1"/>
  <c r="G1248" i="3"/>
  <c r="F1250" i="2"/>
  <c r="G1250" i="2"/>
  <c r="G117" i="15"/>
  <c r="F117" i="15"/>
  <c r="B117" i="15" s="1"/>
  <c r="D117" i="15" s="1"/>
  <c r="F115" i="16" l="1"/>
  <c r="B115" i="16" s="1"/>
  <c r="D115" i="16" s="1"/>
  <c r="F792" i="7"/>
  <c r="B792" i="7" s="1"/>
  <c r="D792" i="7" s="1"/>
  <c r="G792" i="7"/>
  <c r="F1245" i="5"/>
  <c r="B1245" i="5" s="1"/>
  <c r="D1245" i="5" s="1"/>
  <c r="G1245" i="5"/>
  <c r="F1248" i="4"/>
  <c r="B1248" i="4" s="1"/>
  <c r="D1248" i="4" s="1"/>
  <c r="G1248" i="4"/>
  <c r="F1247" i="3"/>
  <c r="B1247" i="3" s="1"/>
  <c r="D1247" i="3" s="1"/>
  <c r="G1247" i="3"/>
  <c r="F1249" i="2"/>
  <c r="G1249" i="2"/>
  <c r="F116" i="15"/>
  <c r="B116" i="15" s="1"/>
  <c r="D116" i="15" s="1"/>
  <c r="G116" i="15"/>
  <c r="F114" i="16" l="1"/>
  <c r="B114" i="16" s="1"/>
  <c r="D114" i="16" s="1"/>
  <c r="G114" i="16"/>
  <c r="F791" i="7"/>
  <c r="B791" i="7" s="1"/>
  <c r="D791" i="7" s="1"/>
  <c r="G791" i="7"/>
  <c r="F1244" i="5"/>
  <c r="B1244" i="5" s="1"/>
  <c r="D1244" i="5" s="1"/>
  <c r="G1244" i="5"/>
  <c r="F1247" i="4"/>
  <c r="B1247" i="4" s="1"/>
  <c r="D1247" i="4" s="1"/>
  <c r="G1247" i="4"/>
  <c r="F1246" i="3"/>
  <c r="B1246" i="3" s="1"/>
  <c r="D1246" i="3" s="1"/>
  <c r="G1246" i="3"/>
  <c r="F1248" i="2"/>
  <c r="G1248" i="2"/>
  <c r="G115" i="15"/>
  <c r="F115" i="15"/>
  <c r="B115" i="15" s="1"/>
  <c r="D115" i="15" s="1"/>
  <c r="G113" i="16"/>
  <c r="F113" i="16"/>
  <c r="B113" i="16" s="1"/>
  <c r="D113" i="16" s="1"/>
  <c r="G790" i="7"/>
  <c r="F790" i="7"/>
  <c r="B790" i="7" s="1"/>
  <c r="D790" i="7" s="1"/>
  <c r="G1243" i="5"/>
  <c r="F1243" i="5"/>
  <c r="B1243" i="5" s="1"/>
  <c r="D1243" i="5" s="1"/>
  <c r="G1246" i="4"/>
  <c r="F1246" i="4"/>
  <c r="B1246" i="4" s="1"/>
  <c r="D1246" i="4" s="1"/>
  <c r="G1245" i="3"/>
  <c r="F1245" i="3"/>
  <c r="G1247" i="2"/>
  <c r="F1247" i="2"/>
  <c r="F114" i="15"/>
  <c r="B114" i="15" s="1"/>
  <c r="D114" i="15" s="1"/>
  <c r="G114" i="15"/>
  <c r="I1112" i="3" l="1"/>
  <c r="F1245" i="4" l="1"/>
  <c r="B1245" i="4" s="1"/>
  <c r="D1245" i="4" s="1"/>
  <c r="G1245" i="4"/>
  <c r="G111" i="16"/>
  <c r="G112" i="16"/>
  <c r="F112" i="16"/>
  <c r="B112" i="16" s="1"/>
  <c r="D112" i="16" s="1"/>
  <c r="F789" i="7"/>
  <c r="B789" i="7" s="1"/>
  <c r="D789" i="7" s="1"/>
  <c r="G789" i="7"/>
  <c r="F1242" i="5"/>
  <c r="B1242" i="5" s="1"/>
  <c r="D1242" i="5" s="1"/>
  <c r="G1242" i="5"/>
  <c r="F1244" i="3"/>
  <c r="G1244" i="3"/>
  <c r="F1246" i="2"/>
  <c r="G1246" i="2"/>
  <c r="G113" i="15"/>
  <c r="F113" i="15"/>
  <c r="B113" i="15" s="1"/>
  <c r="D113" i="15" s="1"/>
  <c r="F112" i="15" l="1"/>
  <c r="B112" i="15" s="1"/>
  <c r="D112" i="15" s="1"/>
  <c r="G112" i="15"/>
  <c r="G788" i="7"/>
  <c r="F1241" i="5"/>
  <c r="G1241" i="5"/>
  <c r="G1243" i="3"/>
  <c r="F1243" i="3"/>
  <c r="F111" i="16"/>
  <c r="F1245" i="2"/>
  <c r="G1245" i="2"/>
  <c r="F1244" i="2" l="1"/>
  <c r="B1244" i="2" s="1"/>
  <c r="D1244" i="2" s="1"/>
  <c r="G1244" i="2"/>
  <c r="G1243" i="4"/>
  <c r="F110" i="16"/>
  <c r="B110" i="16" s="1"/>
  <c r="D110" i="16" s="1"/>
  <c r="G110" i="16"/>
  <c r="F1240" i="5"/>
  <c r="B1245" i="2"/>
  <c r="D1245" i="2" s="1"/>
  <c r="B1246" i="2"/>
  <c r="D1246" i="2" s="1"/>
  <c r="E1241" i="4" l="1"/>
  <c r="F785" i="7"/>
  <c r="B785" i="7" s="1"/>
  <c r="D785" i="7" s="1"/>
  <c r="G785" i="7"/>
  <c r="F786" i="7"/>
  <c r="B786" i="7" s="1"/>
  <c r="D786" i="7" s="1"/>
  <c r="G786" i="7"/>
  <c r="F787" i="7"/>
  <c r="B787" i="7" s="1"/>
  <c r="D787" i="7" s="1"/>
  <c r="G787" i="7"/>
  <c r="F788" i="7"/>
  <c r="B788" i="7" s="1"/>
  <c r="D788" i="7" s="1"/>
  <c r="F1241" i="3"/>
  <c r="B1241" i="3" s="1"/>
  <c r="D1241" i="3" s="1"/>
  <c r="G1241" i="3"/>
  <c r="F1242" i="3"/>
  <c r="B1242" i="3" s="1"/>
  <c r="D1242" i="3" s="1"/>
  <c r="G1242" i="3"/>
  <c r="B1245" i="3"/>
  <c r="D1245" i="3" s="1"/>
  <c r="B1243" i="3"/>
  <c r="D1243" i="3" s="1"/>
  <c r="B1244" i="3"/>
  <c r="D1244" i="3" s="1"/>
  <c r="F1243" i="2"/>
  <c r="G1243" i="2"/>
  <c r="B1247" i="2"/>
  <c r="D1247" i="2" s="1"/>
  <c r="B1250" i="2"/>
  <c r="D1250" i="2" s="1"/>
  <c r="B1251" i="2"/>
  <c r="D1251" i="2" s="1"/>
  <c r="B1248" i="2"/>
  <c r="D1248" i="2" s="1"/>
  <c r="B1249" i="2"/>
  <c r="D1249" i="2" s="1"/>
  <c r="B1253" i="2"/>
  <c r="D1253" i="2" s="1"/>
  <c r="B1254" i="2"/>
  <c r="D1254" i="2" s="1"/>
  <c r="B1243" i="2" l="1"/>
  <c r="D1243" i="2" s="1"/>
  <c r="E1240" i="4"/>
  <c r="B111" i="16"/>
  <c r="D111" i="16" s="1"/>
  <c r="F107" i="16"/>
  <c r="B107" i="16" s="1"/>
  <c r="D107" i="16" s="1"/>
  <c r="G107" i="16"/>
  <c r="F108" i="16"/>
  <c r="B108" i="16" s="1"/>
  <c r="D108" i="16" s="1"/>
  <c r="G108" i="16"/>
  <c r="F109" i="16"/>
  <c r="B109" i="16" s="1"/>
  <c r="D109" i="16" s="1"/>
  <c r="G109" i="16"/>
  <c r="F108" i="15"/>
  <c r="B108" i="15" s="1"/>
  <c r="D108" i="15" s="1"/>
  <c r="G108" i="15"/>
  <c r="F109" i="15"/>
  <c r="B109" i="15" s="1"/>
  <c r="D109" i="15" s="1"/>
  <c r="G109" i="15"/>
  <c r="F110" i="15"/>
  <c r="B110" i="15" s="1"/>
  <c r="D110" i="15" s="1"/>
  <c r="G110" i="15"/>
  <c r="F111" i="15"/>
  <c r="B111" i="15" s="1"/>
  <c r="D111" i="15" s="1"/>
  <c r="G111" i="15"/>
  <c r="B1240" i="5"/>
  <c r="D1240" i="5" s="1"/>
  <c r="B1241" i="5"/>
  <c r="D1241" i="5" s="1"/>
  <c r="F1237" i="5"/>
  <c r="B1237" i="5" s="1"/>
  <c r="D1237" i="5" s="1"/>
  <c r="G1237" i="5"/>
  <c r="F1238" i="5"/>
  <c r="B1238" i="5" s="1"/>
  <c r="D1238" i="5" s="1"/>
  <c r="G1238" i="5"/>
  <c r="F1239" i="5"/>
  <c r="B1239" i="5" s="1"/>
  <c r="D1239" i="5" s="1"/>
  <c r="G1239" i="5"/>
  <c r="G1240" i="5"/>
  <c r="F1240" i="4"/>
  <c r="B1240" i="4" s="1"/>
  <c r="D1240" i="4" s="1"/>
  <c r="G1240" i="4"/>
  <c r="F1241" i="4"/>
  <c r="B1241" i="4" s="1"/>
  <c r="D1241" i="4" s="1"/>
  <c r="G1241" i="4"/>
  <c r="F1242" i="4"/>
  <c r="B1242" i="4" s="1"/>
  <c r="D1242" i="4" s="1"/>
  <c r="G1242" i="4"/>
  <c r="F1243" i="4"/>
  <c r="B1243" i="4" s="1"/>
  <c r="D1243" i="4" s="1"/>
  <c r="F1244" i="4"/>
  <c r="B1244" i="4" s="1"/>
  <c r="D1244" i="4" s="1"/>
  <c r="G1244" i="4"/>
  <c r="F1239" i="3"/>
  <c r="B1239" i="3" s="1"/>
  <c r="D1239" i="3" s="1"/>
  <c r="G1239" i="3"/>
  <c r="F1240" i="3"/>
  <c r="B1240" i="3" s="1"/>
  <c r="D1240" i="3" s="1"/>
  <c r="G1240" i="3"/>
  <c r="F1241" i="2"/>
  <c r="B1241" i="2" s="1"/>
  <c r="D1241" i="2" s="1"/>
  <c r="G1241" i="2"/>
  <c r="F1242" i="2"/>
  <c r="B1242" i="2" s="1"/>
  <c r="D1242" i="2" s="1"/>
  <c r="G1242" i="2"/>
  <c r="F106" i="15" l="1"/>
  <c r="F107" i="15"/>
  <c r="B107" i="15" s="1"/>
  <c r="D107" i="15" s="1"/>
  <c r="C106" i="15"/>
  <c r="G106" i="15" s="1"/>
  <c r="C782" i="7"/>
  <c r="G783" i="7" s="1"/>
  <c r="F1235" i="5"/>
  <c r="F1236" i="5"/>
  <c r="B1236" i="5" s="1"/>
  <c r="D1236" i="5" s="1"/>
  <c r="C1235" i="5"/>
  <c r="G1236" i="5" s="1"/>
  <c r="F1238" i="4"/>
  <c r="F1239" i="4"/>
  <c r="B1239" i="4" s="1"/>
  <c r="D1239" i="4" s="1"/>
  <c r="C1238" i="4"/>
  <c r="G1238" i="4" s="1"/>
  <c r="F1237" i="3"/>
  <c r="B1237" i="3" s="1"/>
  <c r="D1237" i="3" s="1"/>
  <c r="G1237" i="3"/>
  <c r="F1238" i="3"/>
  <c r="B1238" i="3" s="1"/>
  <c r="D1238" i="3" s="1"/>
  <c r="G1238" i="3"/>
  <c r="F1239" i="2"/>
  <c r="F1240" i="2"/>
  <c r="B1240" i="2" s="1"/>
  <c r="D1240" i="2" s="1"/>
  <c r="C1239" i="2"/>
  <c r="G1239" i="2" s="1"/>
  <c r="F105" i="16"/>
  <c r="G105" i="16"/>
  <c r="F106" i="16"/>
  <c r="G106" i="16"/>
  <c r="F782" i="7"/>
  <c r="F783" i="7"/>
  <c r="F784" i="7"/>
  <c r="B784" i="7" s="1"/>
  <c r="D784" i="7" s="1"/>
  <c r="G784" i="7"/>
  <c r="G1240" i="2" l="1"/>
  <c r="B106" i="15"/>
  <c r="D106" i="15" s="1"/>
  <c r="B1238" i="4"/>
  <c r="D1238" i="4" s="1"/>
  <c r="G1235" i="5"/>
  <c r="G107" i="15"/>
  <c r="B1235" i="5"/>
  <c r="D1235" i="5" s="1"/>
  <c r="B1239" i="2"/>
  <c r="D1239" i="2" s="1"/>
  <c r="G1239" i="4"/>
  <c r="G782" i="7"/>
  <c r="I5" i="1"/>
  <c r="B105" i="16"/>
  <c r="D105" i="16" s="1"/>
  <c r="F104" i="16"/>
  <c r="B104" i="16" s="1"/>
  <c r="D104" i="16" s="1"/>
  <c r="B106" i="16"/>
  <c r="D106" i="16" s="1"/>
  <c r="C103" i="16"/>
  <c r="G104" i="16" s="1"/>
  <c r="C104" i="15"/>
  <c r="B782" i="7"/>
  <c r="D782" i="7" s="1"/>
  <c r="F781" i="7"/>
  <c r="B781" i="7" s="1"/>
  <c r="D781" i="7" s="1"/>
  <c r="B783" i="7"/>
  <c r="D783" i="7" s="1"/>
  <c r="C780" i="7"/>
  <c r="G781" i="7" s="1"/>
  <c r="F1234" i="5"/>
  <c r="B1234" i="5" s="1"/>
  <c r="D1234" i="5" s="1"/>
  <c r="C1233" i="5"/>
  <c r="G1234" i="5" s="1"/>
  <c r="C1236" i="4"/>
  <c r="F1236" i="3"/>
  <c r="B1236" i="3" s="1"/>
  <c r="D1236" i="3" s="1"/>
  <c r="C1235" i="3"/>
  <c r="G1236" i="3" s="1"/>
  <c r="C1237" i="2"/>
  <c r="E1235" i="4" l="1"/>
  <c r="E1234" i="4" l="1"/>
  <c r="F778" i="7"/>
  <c r="B778" i="7" s="1"/>
  <c r="D778" i="7" s="1"/>
  <c r="G778" i="7"/>
  <c r="F779" i="7"/>
  <c r="B779" i="7" s="1"/>
  <c r="D779" i="7" s="1"/>
  <c r="G779" i="7"/>
  <c r="F780" i="7"/>
  <c r="B780" i="7" s="1"/>
  <c r="D780" i="7" s="1"/>
  <c r="G780" i="7"/>
  <c r="E1233" i="4" l="1"/>
  <c r="C99" i="16"/>
  <c r="C100" i="15"/>
  <c r="C776" i="7"/>
  <c r="C1229" i="5"/>
  <c r="F1233" i="4"/>
  <c r="B1233" i="4" s="1"/>
  <c r="D1233" i="4" s="1"/>
  <c r="G1233" i="4"/>
  <c r="F1234" i="4"/>
  <c r="B1234" i="4" s="1"/>
  <c r="D1234" i="4" s="1"/>
  <c r="G1234" i="4"/>
  <c r="F1235" i="4"/>
  <c r="B1235" i="4" s="1"/>
  <c r="D1235" i="4" s="1"/>
  <c r="G1235" i="4"/>
  <c r="F1236" i="4"/>
  <c r="B1236" i="4" s="1"/>
  <c r="D1236" i="4" s="1"/>
  <c r="G1236" i="4"/>
  <c r="F1237" i="4"/>
  <c r="B1237" i="4" s="1"/>
  <c r="D1237" i="4" s="1"/>
  <c r="G1237" i="4"/>
  <c r="C1233" i="2"/>
  <c r="E1231" i="4" l="1"/>
  <c r="F98" i="16"/>
  <c r="B98" i="16" s="1"/>
  <c r="D98" i="16" s="1"/>
  <c r="G98" i="16"/>
  <c r="F99" i="16"/>
  <c r="B99" i="16" s="1"/>
  <c r="D99" i="16" s="1"/>
  <c r="G99" i="16"/>
  <c r="F100" i="16"/>
  <c r="B100" i="16" s="1"/>
  <c r="D100" i="16" s="1"/>
  <c r="G100" i="16"/>
  <c r="F101" i="16"/>
  <c r="B101" i="16" s="1"/>
  <c r="D101" i="16" s="1"/>
  <c r="G101" i="16"/>
  <c r="F102" i="16"/>
  <c r="B102" i="16" s="1"/>
  <c r="D102" i="16" s="1"/>
  <c r="G102" i="16"/>
  <c r="F103" i="16"/>
  <c r="B103" i="16" s="1"/>
  <c r="D103" i="16" s="1"/>
  <c r="G103" i="16"/>
  <c r="E1230" i="4" l="1"/>
  <c r="F774" i="7"/>
  <c r="B774" i="7" s="1"/>
  <c r="D774" i="7" s="1"/>
  <c r="G774" i="7"/>
  <c r="F775" i="7"/>
  <c r="B775" i="7" s="1"/>
  <c r="D775" i="7" s="1"/>
  <c r="G775" i="7"/>
  <c r="F776" i="7"/>
  <c r="B776" i="7" s="1"/>
  <c r="D776" i="7" s="1"/>
  <c r="G776" i="7"/>
  <c r="F777" i="7"/>
  <c r="B777" i="7" s="1"/>
  <c r="D777" i="7" s="1"/>
  <c r="G777" i="7"/>
  <c r="F1227" i="5"/>
  <c r="B1227" i="5" s="1"/>
  <c r="D1227" i="5" s="1"/>
  <c r="G1227" i="5"/>
  <c r="F1228" i="5"/>
  <c r="B1228" i="5" s="1"/>
  <c r="D1228" i="5" s="1"/>
  <c r="G1228" i="5"/>
  <c r="F1229" i="5"/>
  <c r="B1229" i="5" s="1"/>
  <c r="D1229" i="5" s="1"/>
  <c r="G1229" i="5"/>
  <c r="F1230" i="5"/>
  <c r="B1230" i="5" s="1"/>
  <c r="D1230" i="5" s="1"/>
  <c r="G1230" i="5"/>
  <c r="F1231" i="5"/>
  <c r="B1231" i="5" s="1"/>
  <c r="D1231" i="5" s="1"/>
  <c r="G1231" i="5"/>
  <c r="F1232" i="5"/>
  <c r="B1232" i="5" s="1"/>
  <c r="D1232" i="5" s="1"/>
  <c r="G1232" i="5"/>
  <c r="F1233" i="5"/>
  <c r="B1233" i="5" s="1"/>
  <c r="D1233" i="5" s="1"/>
  <c r="G1233" i="5"/>
  <c r="F1230" i="4"/>
  <c r="B1230" i="4" s="1"/>
  <c r="D1230" i="4" s="1"/>
  <c r="G1230" i="4"/>
  <c r="F1231" i="4"/>
  <c r="B1231" i="4" s="1"/>
  <c r="D1231" i="4" s="1"/>
  <c r="G1231" i="4"/>
  <c r="F1232" i="4"/>
  <c r="B1232" i="4" s="1"/>
  <c r="D1232" i="4" s="1"/>
  <c r="G1232" i="4"/>
  <c r="F1229" i="3"/>
  <c r="B1229" i="3" s="1"/>
  <c r="D1229" i="3" s="1"/>
  <c r="G1229" i="3"/>
  <c r="F1230" i="3"/>
  <c r="B1230" i="3" s="1"/>
  <c r="D1230" i="3" s="1"/>
  <c r="G1230" i="3"/>
  <c r="F1231" i="3"/>
  <c r="B1231" i="3" s="1"/>
  <c r="D1231" i="3" s="1"/>
  <c r="G1231" i="3"/>
  <c r="F1232" i="3"/>
  <c r="B1232" i="3" s="1"/>
  <c r="D1232" i="3" s="1"/>
  <c r="G1232" i="3"/>
  <c r="F1233" i="3"/>
  <c r="B1233" i="3" s="1"/>
  <c r="D1233" i="3" s="1"/>
  <c r="G1233" i="3"/>
  <c r="F1234" i="3"/>
  <c r="B1234" i="3" s="1"/>
  <c r="D1234" i="3" s="1"/>
  <c r="G1234" i="3"/>
  <c r="F1235" i="3"/>
  <c r="B1235" i="3" s="1"/>
  <c r="D1235" i="3" s="1"/>
  <c r="G1235" i="3"/>
  <c r="F1231" i="2"/>
  <c r="B1231" i="2" s="1"/>
  <c r="D1231" i="2" s="1"/>
  <c r="G1231" i="2"/>
  <c r="F1232" i="2"/>
  <c r="B1232" i="2" s="1"/>
  <c r="D1232" i="2" s="1"/>
  <c r="G1232" i="2"/>
  <c r="F1233" i="2"/>
  <c r="B1233" i="2" s="1"/>
  <c r="D1233" i="2" s="1"/>
  <c r="G1233" i="2"/>
  <c r="F1234" i="2"/>
  <c r="B1234" i="2" s="1"/>
  <c r="D1234" i="2" s="1"/>
  <c r="G1234" i="2"/>
  <c r="F1235" i="2"/>
  <c r="B1235" i="2" s="1"/>
  <c r="D1235" i="2" s="1"/>
  <c r="G1235" i="2"/>
  <c r="F1236" i="2"/>
  <c r="B1236" i="2" s="1"/>
  <c r="D1236" i="2" s="1"/>
  <c r="G1236" i="2"/>
  <c r="F1237" i="2"/>
  <c r="B1237" i="2" s="1"/>
  <c r="D1237" i="2" s="1"/>
  <c r="G1237" i="2"/>
  <c r="F1238" i="2"/>
  <c r="G1238" i="2"/>
  <c r="B1238" i="2" l="1"/>
  <c r="D1238" i="2" s="1"/>
  <c r="E1229" i="4"/>
  <c r="C95" i="16"/>
  <c r="C96" i="15"/>
  <c r="G96" i="15" s="1"/>
  <c r="F96" i="15"/>
  <c r="F97" i="15"/>
  <c r="B97" i="15" s="1"/>
  <c r="D97" i="15" s="1"/>
  <c r="F98" i="15"/>
  <c r="B98" i="15" s="1"/>
  <c r="D98" i="15" s="1"/>
  <c r="G98" i="15"/>
  <c r="F99" i="15"/>
  <c r="B99" i="15" s="1"/>
  <c r="D99" i="15" s="1"/>
  <c r="G99" i="15"/>
  <c r="F100" i="15"/>
  <c r="B100" i="15" s="1"/>
  <c r="D100" i="15" s="1"/>
  <c r="G100" i="15"/>
  <c r="F101" i="15"/>
  <c r="B101" i="15" s="1"/>
  <c r="D101" i="15" s="1"/>
  <c r="G101" i="15"/>
  <c r="F102" i="15"/>
  <c r="B102" i="15" s="1"/>
  <c r="D102" i="15" s="1"/>
  <c r="G102" i="15"/>
  <c r="F103" i="15"/>
  <c r="B103" i="15" s="1"/>
  <c r="D103" i="15" s="1"/>
  <c r="G103" i="15"/>
  <c r="F104" i="15"/>
  <c r="B104" i="15" s="1"/>
  <c r="D104" i="15" s="1"/>
  <c r="G104" i="15"/>
  <c r="F105" i="15"/>
  <c r="B105" i="15" s="1"/>
  <c r="D105" i="15" s="1"/>
  <c r="G105" i="15"/>
  <c r="C772" i="7"/>
  <c r="C1225" i="5"/>
  <c r="C1228" i="4"/>
  <c r="C1227" i="3"/>
  <c r="F1229" i="2"/>
  <c r="F1230" i="2"/>
  <c r="C1229" i="2"/>
  <c r="B96" i="15" l="1"/>
  <c r="G97" i="15"/>
  <c r="E1226" i="4"/>
  <c r="F770" i="7" l="1"/>
  <c r="B770" i="7" s="1"/>
  <c r="D770" i="7" s="1"/>
  <c r="G770" i="7"/>
  <c r="F771" i="7"/>
  <c r="B771" i="7" s="1"/>
  <c r="D771" i="7" s="1"/>
  <c r="G771" i="7"/>
  <c r="F772" i="7"/>
  <c r="B772" i="7" s="1"/>
  <c r="D772" i="7" s="1"/>
  <c r="G772" i="7"/>
  <c r="F773" i="7"/>
  <c r="B773" i="7" s="1"/>
  <c r="D773" i="7" s="1"/>
  <c r="G773" i="7"/>
  <c r="F1227" i="2"/>
  <c r="G1227" i="2"/>
  <c r="F1228" i="2"/>
  <c r="B1228" i="2" s="1"/>
  <c r="D1228" i="2" s="1"/>
  <c r="G1228" i="2"/>
  <c r="B1229" i="2"/>
  <c r="D1229" i="2" s="1"/>
  <c r="G1229" i="2"/>
  <c r="B1230" i="2"/>
  <c r="D1230" i="2" s="1"/>
  <c r="G1230" i="2"/>
  <c r="B1227" i="2"/>
  <c r="D1227" i="2" s="1"/>
  <c r="E1225" i="4" l="1"/>
  <c r="F92" i="16"/>
  <c r="B92" i="16" s="1"/>
  <c r="D92" i="16" s="1"/>
  <c r="G92" i="16"/>
  <c r="F93" i="16"/>
  <c r="B93" i="16" s="1"/>
  <c r="D93" i="16" s="1"/>
  <c r="G93" i="16"/>
  <c r="F94" i="16"/>
  <c r="B94" i="16" s="1"/>
  <c r="D94" i="16" s="1"/>
  <c r="G94" i="16"/>
  <c r="F95" i="16"/>
  <c r="B95" i="16" s="1"/>
  <c r="D95" i="16" s="1"/>
  <c r="G95" i="16"/>
  <c r="F96" i="16"/>
  <c r="B96" i="16" s="1"/>
  <c r="D96" i="16" s="1"/>
  <c r="G96" i="16"/>
  <c r="F97" i="16"/>
  <c r="B97" i="16" s="1"/>
  <c r="D97" i="16" s="1"/>
  <c r="G97" i="16"/>
  <c r="D96" i="15"/>
  <c r="F93" i="15"/>
  <c r="B93" i="15" s="1"/>
  <c r="D93" i="15" s="1"/>
  <c r="G93" i="15"/>
  <c r="F94" i="15"/>
  <c r="B94" i="15" s="1"/>
  <c r="D94" i="15" s="1"/>
  <c r="G94" i="15"/>
  <c r="F95" i="15"/>
  <c r="B95" i="15" s="1"/>
  <c r="D95" i="15" s="1"/>
  <c r="G95" i="15"/>
  <c r="F1222" i="5"/>
  <c r="B1222" i="5" s="1"/>
  <c r="D1222" i="5" s="1"/>
  <c r="G1222" i="5"/>
  <c r="F1223" i="5"/>
  <c r="B1223" i="5" s="1"/>
  <c r="D1223" i="5" s="1"/>
  <c r="G1223" i="5"/>
  <c r="F1224" i="5"/>
  <c r="B1224" i="5" s="1"/>
  <c r="D1224" i="5" s="1"/>
  <c r="G1224" i="5"/>
  <c r="F1225" i="5"/>
  <c r="B1225" i="5" s="1"/>
  <c r="D1225" i="5" s="1"/>
  <c r="G1225" i="5"/>
  <c r="F1226" i="5"/>
  <c r="B1226" i="5" s="1"/>
  <c r="D1226" i="5" s="1"/>
  <c r="G1226" i="5"/>
  <c r="F1224" i="3"/>
  <c r="B1224" i="3" s="1"/>
  <c r="D1224" i="3" s="1"/>
  <c r="G1224" i="3"/>
  <c r="F1225" i="3"/>
  <c r="B1225" i="3" s="1"/>
  <c r="D1225" i="3" s="1"/>
  <c r="G1225" i="3"/>
  <c r="F1226" i="3"/>
  <c r="B1226" i="3" s="1"/>
  <c r="D1226" i="3" s="1"/>
  <c r="G1226" i="3"/>
  <c r="F1227" i="3"/>
  <c r="B1227" i="3" s="1"/>
  <c r="D1227" i="3" s="1"/>
  <c r="G1227" i="3"/>
  <c r="F1228" i="3"/>
  <c r="B1228" i="3" s="1"/>
  <c r="D1228" i="3" s="1"/>
  <c r="G1228" i="3"/>
  <c r="F1225" i="4"/>
  <c r="B1225" i="4" s="1"/>
  <c r="D1225" i="4" s="1"/>
  <c r="G1225" i="4"/>
  <c r="F1226" i="4"/>
  <c r="B1226" i="4" s="1"/>
  <c r="D1226" i="4" s="1"/>
  <c r="G1226" i="4"/>
  <c r="F1227" i="4"/>
  <c r="B1227" i="4" s="1"/>
  <c r="D1227" i="4" s="1"/>
  <c r="G1227" i="4"/>
  <c r="F1228" i="4"/>
  <c r="B1228" i="4" s="1"/>
  <c r="D1228" i="4" s="1"/>
  <c r="G1228" i="4"/>
  <c r="F1229" i="4"/>
  <c r="B1229" i="4" s="1"/>
  <c r="D1229" i="4" s="1"/>
  <c r="G1229" i="4"/>
  <c r="F1226" i="2"/>
  <c r="B1226" i="2" s="1"/>
  <c r="D1226" i="2" s="1"/>
  <c r="G1226" i="2"/>
  <c r="E1224" i="4" l="1"/>
  <c r="F90" i="16"/>
  <c r="B90" i="16" s="1"/>
  <c r="D90" i="16" s="1"/>
  <c r="G90" i="16"/>
  <c r="F91" i="16"/>
  <c r="B91" i="16" s="1"/>
  <c r="D91" i="16" s="1"/>
  <c r="G91" i="16"/>
  <c r="F91" i="15"/>
  <c r="F92" i="15"/>
  <c r="B92" i="15" s="1"/>
  <c r="D92" i="15" s="1"/>
  <c r="C91" i="15"/>
  <c r="G92" i="15" s="1"/>
  <c r="F767" i="7"/>
  <c r="F768" i="7"/>
  <c r="B768" i="7" s="1"/>
  <c r="D768" i="7" s="1"/>
  <c r="F769" i="7"/>
  <c r="B769" i="7" s="1"/>
  <c r="D769" i="7" s="1"/>
  <c r="G769" i="7"/>
  <c r="C767" i="7"/>
  <c r="G768" i="7" s="1"/>
  <c r="F1220" i="5"/>
  <c r="F1221" i="5"/>
  <c r="B1221" i="5" s="1"/>
  <c r="D1221" i="5" s="1"/>
  <c r="C1220" i="5"/>
  <c r="G1221" i="5" s="1"/>
  <c r="F1223" i="4"/>
  <c r="F1224" i="4"/>
  <c r="B1224" i="4" s="1"/>
  <c r="D1224" i="4" s="1"/>
  <c r="C1223" i="4"/>
  <c r="G1223" i="4" s="1"/>
  <c r="F1222" i="3"/>
  <c r="F1223" i="3"/>
  <c r="B1223" i="3" s="1"/>
  <c r="D1223" i="3" s="1"/>
  <c r="C1222" i="3"/>
  <c r="G1222" i="3" s="1"/>
  <c r="F1224" i="2"/>
  <c r="F1225" i="2"/>
  <c r="B1225" i="2" s="1"/>
  <c r="D1225" i="2" s="1"/>
  <c r="C1224" i="2"/>
  <c r="G1225" i="2" s="1"/>
  <c r="B91" i="15" l="1"/>
  <c r="D91" i="15" s="1"/>
  <c r="B1220" i="5"/>
  <c r="D1220" i="5" s="1"/>
  <c r="G91" i="15"/>
  <c r="B1222" i="3"/>
  <c r="D1222" i="3" s="1"/>
  <c r="G767" i="7"/>
  <c r="G1223" i="3"/>
  <c r="G1224" i="2"/>
  <c r="B767" i="7"/>
  <c r="D767" i="7" s="1"/>
  <c r="B1224" i="2"/>
  <c r="D1224" i="2" s="1"/>
  <c r="B1223" i="4"/>
  <c r="D1223" i="4" s="1"/>
  <c r="G1220" i="5"/>
  <c r="G1224" i="4"/>
  <c r="I1221" i="3"/>
  <c r="E1222" i="4"/>
  <c r="F90" i="15"/>
  <c r="B90" i="15" s="1"/>
  <c r="D90" i="15" s="1"/>
  <c r="C89" i="15"/>
  <c r="G90" i="15" s="1"/>
  <c r="F89" i="16"/>
  <c r="B89" i="16" s="1"/>
  <c r="D89" i="16" s="1"/>
  <c r="C88" i="16"/>
  <c r="G89" i="16" s="1"/>
  <c r="F766" i="7"/>
  <c r="B766" i="7" s="1"/>
  <c r="D766" i="7" s="1"/>
  <c r="C765" i="7"/>
  <c r="G766" i="7" s="1"/>
  <c r="F1219" i="5"/>
  <c r="B1219" i="5" s="1"/>
  <c r="D1219" i="5" s="1"/>
  <c r="C1218" i="5"/>
  <c r="G1219" i="5" s="1"/>
  <c r="F1222" i="4"/>
  <c r="B1222" i="4" s="1"/>
  <c r="D1222" i="4" s="1"/>
  <c r="C1221" i="4"/>
  <c r="G1222" i="4" s="1"/>
  <c r="C1220" i="3"/>
  <c r="G1221" i="3" s="1"/>
  <c r="F1221" i="3"/>
  <c r="B1221" i="3" s="1"/>
  <c r="D1221" i="3" s="1"/>
  <c r="F1223" i="2"/>
  <c r="B1223" i="2" s="1"/>
  <c r="D1223" i="2" s="1"/>
  <c r="C1222" i="2"/>
  <c r="G1223" i="2" s="1"/>
  <c r="I1222" i="3" l="1"/>
  <c r="E1220" i="4"/>
  <c r="F88" i="15"/>
  <c r="B88" i="15" s="1"/>
  <c r="D88" i="15" s="1"/>
  <c r="G88" i="15"/>
  <c r="F89" i="15"/>
  <c r="B89" i="15" s="1"/>
  <c r="D89" i="15" s="1"/>
  <c r="G89" i="15"/>
  <c r="F1217" i="5"/>
  <c r="B1217" i="5" s="1"/>
  <c r="D1217" i="5" s="1"/>
  <c r="G1217" i="5"/>
  <c r="F1218" i="5"/>
  <c r="B1218" i="5" s="1"/>
  <c r="D1218" i="5" s="1"/>
  <c r="G1218" i="5"/>
  <c r="F1220" i="4"/>
  <c r="B1220" i="4" s="1"/>
  <c r="D1220" i="4" s="1"/>
  <c r="G1220" i="4"/>
  <c r="F1221" i="4"/>
  <c r="B1221" i="4" s="1"/>
  <c r="D1221" i="4" s="1"/>
  <c r="G1221" i="4"/>
  <c r="E1219" i="4" l="1"/>
  <c r="C85" i="16"/>
  <c r="F87" i="15"/>
  <c r="B87" i="15" s="1"/>
  <c r="D87" i="15" s="1"/>
  <c r="C86" i="15"/>
  <c r="G87" i="15" s="1"/>
  <c r="C762" i="7"/>
  <c r="F1216" i="5"/>
  <c r="B1216" i="5" s="1"/>
  <c r="D1216" i="5" s="1"/>
  <c r="C1215" i="5"/>
  <c r="G1216" i="5" s="1"/>
  <c r="C1217" i="3"/>
  <c r="C1219" i="2"/>
  <c r="E1217" i="4" l="1"/>
  <c r="F84" i="16"/>
  <c r="B84" i="16" s="1"/>
  <c r="D84" i="16" s="1"/>
  <c r="G84" i="16"/>
  <c r="F85" i="16"/>
  <c r="B85" i="16" s="1"/>
  <c r="D85" i="16" s="1"/>
  <c r="G85" i="16"/>
  <c r="F86" i="16"/>
  <c r="B86" i="16" s="1"/>
  <c r="D86" i="16" s="1"/>
  <c r="G86" i="16"/>
  <c r="F87" i="16"/>
  <c r="B87" i="16" s="1"/>
  <c r="D87" i="16" s="1"/>
  <c r="G87" i="16"/>
  <c r="F88" i="16"/>
  <c r="B88" i="16" s="1"/>
  <c r="D88" i="16" s="1"/>
  <c r="G88" i="16"/>
  <c r="F761" i="7"/>
  <c r="B761" i="7" s="1"/>
  <c r="D761" i="7" s="1"/>
  <c r="G761" i="7"/>
  <c r="F762" i="7"/>
  <c r="B762" i="7" s="1"/>
  <c r="D762" i="7" s="1"/>
  <c r="G762" i="7"/>
  <c r="F763" i="7"/>
  <c r="B763" i="7" s="1"/>
  <c r="D763" i="7" s="1"/>
  <c r="G763" i="7"/>
  <c r="F764" i="7"/>
  <c r="B764" i="7" s="1"/>
  <c r="D764" i="7" s="1"/>
  <c r="G764" i="7"/>
  <c r="F765" i="7"/>
  <c r="B765" i="7" s="1"/>
  <c r="D765" i="7" s="1"/>
  <c r="G765" i="7"/>
  <c r="F1216" i="3"/>
  <c r="B1216" i="3" s="1"/>
  <c r="D1216" i="3" s="1"/>
  <c r="G1216" i="3"/>
  <c r="F1217" i="3"/>
  <c r="B1217" i="3" s="1"/>
  <c r="D1217" i="3" s="1"/>
  <c r="G1217" i="3"/>
  <c r="F1218" i="3"/>
  <c r="B1218" i="3" s="1"/>
  <c r="D1218" i="3" s="1"/>
  <c r="G1218" i="3"/>
  <c r="F1219" i="3"/>
  <c r="B1219" i="3" s="1"/>
  <c r="D1219" i="3" s="1"/>
  <c r="G1219" i="3"/>
  <c r="F1220" i="3"/>
  <c r="B1220" i="3" s="1"/>
  <c r="D1220" i="3" s="1"/>
  <c r="G1220" i="3"/>
  <c r="F1218" i="2"/>
  <c r="B1218" i="2" s="1"/>
  <c r="D1218" i="2" s="1"/>
  <c r="G1218" i="2"/>
  <c r="F1219" i="2"/>
  <c r="B1219" i="2" s="1"/>
  <c r="D1219" i="2" s="1"/>
  <c r="G1219" i="2"/>
  <c r="F1220" i="2"/>
  <c r="B1220" i="2" s="1"/>
  <c r="D1220" i="2" s="1"/>
  <c r="G1220" i="2"/>
  <c r="F1221" i="2"/>
  <c r="B1221" i="2" s="1"/>
  <c r="D1221" i="2" s="1"/>
  <c r="G1221" i="2"/>
  <c r="F1222" i="2"/>
  <c r="B1222" i="2" s="1"/>
  <c r="D1222" i="2" s="1"/>
  <c r="G1222" i="2"/>
  <c r="E1216" i="4" l="1"/>
  <c r="F83" i="16"/>
  <c r="B83" i="16" s="1"/>
  <c r="D83" i="16" s="1"/>
  <c r="G83" i="16"/>
  <c r="F84" i="15"/>
  <c r="B84" i="15" s="1"/>
  <c r="D84" i="15" s="1"/>
  <c r="G84" i="15"/>
  <c r="F85" i="15"/>
  <c r="B85" i="15" s="1"/>
  <c r="D85" i="15" s="1"/>
  <c r="G85" i="15"/>
  <c r="F86" i="15"/>
  <c r="B86" i="15" s="1"/>
  <c r="D86" i="15" s="1"/>
  <c r="G86" i="15"/>
  <c r="F760" i="7"/>
  <c r="B760" i="7" s="1"/>
  <c r="D760" i="7" s="1"/>
  <c r="G760" i="7"/>
  <c r="F1213" i="5"/>
  <c r="B1213" i="5" s="1"/>
  <c r="D1213" i="5" s="1"/>
  <c r="G1213" i="5"/>
  <c r="F1214" i="5"/>
  <c r="B1214" i="5" s="1"/>
  <c r="D1214" i="5" s="1"/>
  <c r="G1214" i="5"/>
  <c r="F1215" i="5"/>
  <c r="B1215" i="5" s="1"/>
  <c r="D1215" i="5" s="1"/>
  <c r="G1215" i="5"/>
  <c r="F1216" i="4"/>
  <c r="B1216" i="4" s="1"/>
  <c r="D1216" i="4" s="1"/>
  <c r="G1216" i="4"/>
  <c r="F1217" i="4"/>
  <c r="B1217" i="4" s="1"/>
  <c r="D1217" i="4" s="1"/>
  <c r="G1217" i="4"/>
  <c r="F1218" i="4"/>
  <c r="B1218" i="4" s="1"/>
  <c r="D1218" i="4" s="1"/>
  <c r="G1218" i="4"/>
  <c r="F1219" i="4"/>
  <c r="B1219" i="4" s="1"/>
  <c r="D1219" i="4" s="1"/>
  <c r="G1219" i="4"/>
  <c r="G1215" i="3"/>
  <c r="F1217" i="2"/>
  <c r="B1217" i="2" s="1"/>
  <c r="D1217" i="2" s="1"/>
  <c r="G1217" i="2"/>
  <c r="E1214" i="4" l="1"/>
  <c r="E1215" i="4"/>
  <c r="C81" i="16"/>
  <c r="G81" i="16" s="1"/>
  <c r="F81" i="16"/>
  <c r="F82" i="16"/>
  <c r="B82" i="16" s="1"/>
  <c r="D82" i="16" s="1"/>
  <c r="C82" i="15"/>
  <c r="G82" i="15" s="1"/>
  <c r="F82" i="15"/>
  <c r="F83" i="15"/>
  <c r="B83" i="15" s="1"/>
  <c r="D83" i="15" s="1"/>
  <c r="C758" i="7"/>
  <c r="G759" i="7" s="1"/>
  <c r="F758" i="7"/>
  <c r="F759" i="7"/>
  <c r="B759" i="7" s="1"/>
  <c r="D759" i="7" s="1"/>
  <c r="F1211" i="5"/>
  <c r="F1212" i="5"/>
  <c r="B1212" i="5" s="1"/>
  <c r="D1212" i="5" s="1"/>
  <c r="C1211" i="5"/>
  <c r="G1212" i="5" s="1"/>
  <c r="F1214" i="4"/>
  <c r="F1215" i="4"/>
  <c r="B1215" i="4" s="1"/>
  <c r="D1215" i="4" s="1"/>
  <c r="C1214" i="4"/>
  <c r="G1214" i="4" s="1"/>
  <c r="G1214" i="3"/>
  <c r="G1213" i="3"/>
  <c r="C1215" i="2"/>
  <c r="G1215" i="2" s="1"/>
  <c r="F1213" i="3"/>
  <c r="B1213" i="3" s="1"/>
  <c r="D1213" i="3" s="1"/>
  <c r="F1214" i="3"/>
  <c r="B1214" i="3" s="1"/>
  <c r="D1214" i="3" s="1"/>
  <c r="F1215" i="3"/>
  <c r="B1215" i="3" s="1"/>
  <c r="D1215" i="3" s="1"/>
  <c r="F1215" i="2"/>
  <c r="B1215" i="2" s="1"/>
  <c r="D1215" i="2" s="1"/>
  <c r="F1216" i="2"/>
  <c r="B1216" i="2" s="1"/>
  <c r="D1216" i="2" s="1"/>
  <c r="G758" i="7" l="1"/>
  <c r="G1215" i="4"/>
  <c r="B1211" i="5"/>
  <c r="D1211" i="5" s="1"/>
  <c r="B758" i="7"/>
  <c r="D758" i="7" s="1"/>
  <c r="B1214" i="4"/>
  <c r="D1214" i="4" s="1"/>
  <c r="B81" i="16"/>
  <c r="D81" i="16" s="1"/>
  <c r="B82" i="15"/>
  <c r="D82" i="15" s="1"/>
  <c r="G1211" i="5"/>
  <c r="G1216" i="2"/>
  <c r="G82" i="16"/>
  <c r="G83" i="15"/>
  <c r="E1213" i="4"/>
  <c r="E1212" i="4" l="1"/>
  <c r="D16" i="1" l="1"/>
  <c r="E1211" i="4"/>
  <c r="E1210" i="4" l="1"/>
  <c r="E1209" i="4" l="1"/>
  <c r="F76" i="16"/>
  <c r="B76" i="16" s="1"/>
  <c r="D76" i="16" s="1"/>
  <c r="G76" i="16"/>
  <c r="F77" i="16"/>
  <c r="B77" i="16" s="1"/>
  <c r="D77" i="16" s="1"/>
  <c r="G77" i="16"/>
  <c r="F78" i="16"/>
  <c r="B78" i="16" s="1"/>
  <c r="D78" i="16" s="1"/>
  <c r="G78" i="16"/>
  <c r="F79" i="16"/>
  <c r="B79" i="16" s="1"/>
  <c r="D79" i="16" s="1"/>
  <c r="G79" i="16"/>
  <c r="F80" i="16"/>
  <c r="B80" i="16" s="1"/>
  <c r="D80" i="16" s="1"/>
  <c r="G80" i="16"/>
  <c r="F77" i="15"/>
  <c r="B77" i="15" s="1"/>
  <c r="D77" i="15" s="1"/>
  <c r="G77" i="15"/>
  <c r="F78" i="15"/>
  <c r="B78" i="15" s="1"/>
  <c r="D78" i="15" s="1"/>
  <c r="G78" i="15"/>
  <c r="F79" i="15"/>
  <c r="B79" i="15" s="1"/>
  <c r="D79" i="15" s="1"/>
  <c r="G79" i="15"/>
  <c r="F80" i="15"/>
  <c r="B80" i="15" s="1"/>
  <c r="D80" i="15" s="1"/>
  <c r="G80" i="15"/>
  <c r="F81" i="15"/>
  <c r="B81" i="15" s="1"/>
  <c r="D81" i="15" s="1"/>
  <c r="G81" i="15"/>
  <c r="F753" i="7"/>
  <c r="B753" i="7" s="1"/>
  <c r="D753" i="7" s="1"/>
  <c r="G753" i="7"/>
  <c r="F754" i="7"/>
  <c r="B754" i="7" s="1"/>
  <c r="D754" i="7" s="1"/>
  <c r="G754" i="7"/>
  <c r="F755" i="7"/>
  <c r="B755" i="7" s="1"/>
  <c r="D755" i="7" s="1"/>
  <c r="G755" i="7"/>
  <c r="F756" i="7"/>
  <c r="B756" i="7" s="1"/>
  <c r="D756" i="7" s="1"/>
  <c r="G756" i="7"/>
  <c r="F757" i="7"/>
  <c r="B757" i="7" s="1"/>
  <c r="D757" i="7" s="1"/>
  <c r="F1209" i="4"/>
  <c r="B1209" i="4" s="1"/>
  <c r="D1209" i="4" s="1"/>
  <c r="G1209" i="4"/>
  <c r="F1210" i="4"/>
  <c r="B1210" i="4" s="1"/>
  <c r="D1210" i="4" s="1"/>
  <c r="G1210" i="4"/>
  <c r="F1211" i="4"/>
  <c r="B1211" i="4" s="1"/>
  <c r="D1211" i="4" s="1"/>
  <c r="G1211" i="4"/>
  <c r="F1212" i="4"/>
  <c r="B1212" i="4" s="1"/>
  <c r="D1212" i="4" s="1"/>
  <c r="G1212" i="4"/>
  <c r="F1213" i="4"/>
  <c r="B1213" i="4" s="1"/>
  <c r="D1213" i="4" s="1"/>
  <c r="F1208" i="3"/>
  <c r="B1208" i="3" s="1"/>
  <c r="D1208" i="3" s="1"/>
  <c r="G1208" i="3"/>
  <c r="F1209" i="3"/>
  <c r="B1209" i="3" s="1"/>
  <c r="D1209" i="3" s="1"/>
  <c r="G1209" i="3"/>
  <c r="F1210" i="3"/>
  <c r="B1210" i="3" s="1"/>
  <c r="D1210" i="3" s="1"/>
  <c r="G1210" i="3"/>
  <c r="F1211" i="3"/>
  <c r="B1211" i="3" s="1"/>
  <c r="D1211" i="3" s="1"/>
  <c r="G1211" i="3"/>
  <c r="F1212" i="3"/>
  <c r="B1212" i="3" s="1"/>
  <c r="D1212" i="3" s="1"/>
  <c r="F1210" i="2"/>
  <c r="B1210" i="2" s="1"/>
  <c r="D1210" i="2" s="1"/>
  <c r="G1210" i="2"/>
  <c r="F1211" i="2"/>
  <c r="B1211" i="2" s="1"/>
  <c r="D1211" i="2" s="1"/>
  <c r="G1211" i="2"/>
  <c r="F1212" i="2"/>
  <c r="B1212" i="2" s="1"/>
  <c r="D1212" i="2" s="1"/>
  <c r="G1212" i="2"/>
  <c r="F1213" i="2"/>
  <c r="B1213" i="2" s="1"/>
  <c r="D1213" i="2" s="1"/>
  <c r="G1213" i="2"/>
  <c r="F1214" i="2"/>
  <c r="B1214" i="2" s="1"/>
  <c r="D1214" i="2" s="1"/>
  <c r="E1208" i="4" l="1"/>
  <c r="F15" i="14"/>
  <c r="F16" i="14"/>
  <c r="F17" i="14"/>
  <c r="F18" i="14"/>
  <c r="F19" i="14"/>
  <c r="F20" i="14"/>
  <c r="F16" i="12"/>
  <c r="F17" i="12"/>
  <c r="F18" i="12"/>
  <c r="F19" i="12"/>
  <c r="F20" i="12"/>
  <c r="F21" i="12"/>
  <c r="F752" i="7"/>
  <c r="B752" i="7" s="1"/>
  <c r="D752" i="7" s="1"/>
  <c r="G752" i="7"/>
  <c r="F1205" i="5"/>
  <c r="B1205" i="5" s="1"/>
  <c r="D1205" i="5" s="1"/>
  <c r="G1205" i="5"/>
  <c r="F1206" i="5"/>
  <c r="B1206" i="5" s="1"/>
  <c r="D1206" i="5" s="1"/>
  <c r="G1206" i="5"/>
  <c r="F1207" i="5"/>
  <c r="B1207" i="5" s="1"/>
  <c r="D1207" i="5" s="1"/>
  <c r="G1207" i="5"/>
  <c r="F1208" i="5"/>
  <c r="B1208" i="5" s="1"/>
  <c r="D1208" i="5" s="1"/>
  <c r="G1208" i="5"/>
  <c r="F1209" i="5"/>
  <c r="B1209" i="5" s="1"/>
  <c r="D1209" i="5" s="1"/>
  <c r="G1209" i="5"/>
  <c r="F1210" i="5"/>
  <c r="B1210" i="5" s="1"/>
  <c r="D1210" i="5" s="1"/>
  <c r="D13" i="1" l="1"/>
  <c r="D12" i="1"/>
  <c r="D11" i="1"/>
  <c r="F14" i="14"/>
  <c r="B14" i="14" s="1"/>
  <c r="D14" i="14" s="1"/>
  <c r="F15" i="12"/>
  <c r="B15" i="12" s="1"/>
  <c r="D15" i="12" s="1"/>
  <c r="F751" i="7"/>
  <c r="B751" i="7" s="1"/>
  <c r="D751" i="7" s="1"/>
  <c r="E1207" i="4"/>
  <c r="E1206" i="4" l="1"/>
  <c r="F1205" i="3"/>
  <c r="B1205" i="3" s="1"/>
  <c r="D1205" i="3" s="1"/>
  <c r="G1205" i="3"/>
  <c r="F1206" i="3"/>
  <c r="B1206" i="3" s="1"/>
  <c r="D1206" i="3" s="1"/>
  <c r="G1206" i="3"/>
  <c r="F1207" i="3"/>
  <c r="B1207" i="3" s="1"/>
  <c r="D1207" i="3" s="1"/>
  <c r="G1207" i="3"/>
  <c r="F1207" i="2"/>
  <c r="B1207" i="2" s="1"/>
  <c r="D1207" i="2" s="1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F72" i="16"/>
  <c r="B72" i="16" s="1"/>
  <c r="D72" i="16" s="1"/>
  <c r="F73" i="16"/>
  <c r="B73" i="16" s="1"/>
  <c r="D73" i="16" s="1"/>
  <c r="G73" i="16"/>
  <c r="F74" i="16"/>
  <c r="B74" i="16" s="1"/>
  <c r="D74" i="16" s="1"/>
  <c r="G74" i="16"/>
  <c r="F75" i="16"/>
  <c r="B75" i="16" s="1"/>
  <c r="D75" i="16" s="1"/>
  <c r="G75" i="16"/>
  <c r="F73" i="15"/>
  <c r="B73" i="15" s="1"/>
  <c r="D73" i="15" s="1"/>
  <c r="G73" i="15"/>
  <c r="F74" i="15"/>
  <c r="B74" i="15" s="1"/>
  <c r="D74" i="15" s="1"/>
  <c r="G74" i="15"/>
  <c r="F75" i="15"/>
  <c r="B75" i="15" s="1"/>
  <c r="D75" i="15" s="1"/>
  <c r="G75" i="15"/>
  <c r="F76" i="15"/>
  <c r="B76" i="15" s="1"/>
  <c r="D76" i="15" s="1"/>
  <c r="G76" i="15"/>
  <c r="C748" i="7"/>
  <c r="G749" i="7" s="1"/>
  <c r="F749" i="7"/>
  <c r="B749" i="7" s="1"/>
  <c r="D749" i="7" s="1"/>
  <c r="F750" i="7"/>
  <c r="B750" i="7" s="1"/>
  <c r="D750" i="7" s="1"/>
  <c r="G750" i="7"/>
  <c r="G751" i="7"/>
  <c r="F1202" i="5"/>
  <c r="B1202" i="5" s="1"/>
  <c r="D1202" i="5" s="1"/>
  <c r="G1202" i="5"/>
  <c r="F1203" i="5"/>
  <c r="B1203" i="5" s="1"/>
  <c r="D1203" i="5" s="1"/>
  <c r="G1203" i="5"/>
  <c r="F1204" i="5"/>
  <c r="B1204" i="5" s="1"/>
  <c r="D1204" i="5" s="1"/>
  <c r="G1204" i="5"/>
  <c r="F1205" i="4"/>
  <c r="B1205" i="4" s="1"/>
  <c r="D1205" i="4" s="1"/>
  <c r="G1205" i="4"/>
  <c r="F1206" i="4"/>
  <c r="B1206" i="4" s="1"/>
  <c r="D1206" i="4" s="1"/>
  <c r="G1206" i="4"/>
  <c r="F1207" i="4"/>
  <c r="B1207" i="4" s="1"/>
  <c r="D1207" i="4" s="1"/>
  <c r="G1207" i="4"/>
  <c r="F1208" i="4"/>
  <c r="B1208" i="4" s="1"/>
  <c r="D1208" i="4" s="1"/>
  <c r="G1208" i="4"/>
  <c r="F1204" i="3"/>
  <c r="B1204" i="3" s="1"/>
  <c r="D1204" i="3" s="1"/>
  <c r="G1204" i="3"/>
  <c r="C1205" i="2"/>
  <c r="G1206" i="2" s="1"/>
  <c r="F1206" i="2"/>
  <c r="B1206" i="2" s="1"/>
  <c r="D1206" i="2" s="1"/>
  <c r="E1204" i="4" l="1"/>
  <c r="G1203" i="3"/>
  <c r="G1202" i="3"/>
  <c r="F1203" i="3"/>
  <c r="B1203" i="3" s="1"/>
  <c r="D1203" i="3" s="1"/>
  <c r="F1202" i="3"/>
  <c r="B1202" i="3" s="1"/>
  <c r="D1202" i="3" s="1"/>
  <c r="G1204" i="2"/>
  <c r="G1205" i="2"/>
  <c r="F1205" i="2"/>
  <c r="B1205" i="2" s="1"/>
  <c r="D1205" i="2" s="1"/>
  <c r="F1204" i="2"/>
  <c r="B1204" i="2" s="1"/>
  <c r="D1204" i="2" s="1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G748" i="7"/>
  <c r="G747" i="7"/>
  <c r="G746" i="7"/>
  <c r="F748" i="7"/>
  <c r="B748" i="7" s="1"/>
  <c r="D748" i="7" s="1"/>
  <c r="F747" i="7"/>
  <c r="B747" i="7" s="1"/>
  <c r="D747" i="7" s="1"/>
  <c r="G70" i="16"/>
  <c r="G71" i="16"/>
  <c r="G72" i="15"/>
  <c r="G71" i="15"/>
  <c r="F72" i="15"/>
  <c r="B72" i="15" s="1"/>
  <c r="D72" i="15" s="1"/>
  <c r="F71" i="15"/>
  <c r="B71" i="15" s="1"/>
  <c r="D71" i="15" s="1"/>
  <c r="F71" i="16"/>
  <c r="B71" i="16" s="1"/>
  <c r="D71" i="16" s="1"/>
  <c r="F70" i="16"/>
  <c r="B70" i="16" s="1"/>
  <c r="D70" i="16" s="1"/>
  <c r="E1202" i="4" l="1"/>
  <c r="E1201" i="4" l="1"/>
  <c r="F68" i="16"/>
  <c r="B68" i="16" s="1"/>
  <c r="D68" i="16" s="1"/>
  <c r="G68" i="16"/>
  <c r="F69" i="16"/>
  <c r="B69" i="16" s="1"/>
  <c r="D69" i="16" s="1"/>
  <c r="G69" i="16"/>
  <c r="F69" i="15"/>
  <c r="B69" i="15" s="1"/>
  <c r="D69" i="15" s="1"/>
  <c r="G69" i="15"/>
  <c r="F70" i="15"/>
  <c r="B70" i="15" s="1"/>
  <c r="D70" i="15" s="1"/>
  <c r="G70" i="15"/>
  <c r="F745" i="7"/>
  <c r="B745" i="7" s="1"/>
  <c r="D745" i="7" s="1"/>
  <c r="F746" i="7"/>
  <c r="B746" i="7" s="1"/>
  <c r="D746" i="7" s="1"/>
  <c r="F1198" i="5"/>
  <c r="B1198" i="5" s="1"/>
  <c r="D1198" i="5" s="1"/>
  <c r="G1198" i="5"/>
  <c r="F1199" i="5"/>
  <c r="B1199" i="5" s="1"/>
  <c r="D1199" i="5" s="1"/>
  <c r="G1199" i="5"/>
  <c r="F1201" i="4"/>
  <c r="B1201" i="4" s="1"/>
  <c r="D1201" i="4" s="1"/>
  <c r="G1201" i="4"/>
  <c r="F1202" i="4"/>
  <c r="B1202" i="4" s="1"/>
  <c r="D1202" i="4" s="1"/>
  <c r="G1202" i="4"/>
  <c r="F1200" i="3"/>
  <c r="B1200" i="3" s="1"/>
  <c r="D1200" i="3" s="1"/>
  <c r="G1200" i="3"/>
  <c r="F1201" i="3"/>
  <c r="B1201" i="3" s="1"/>
  <c r="D1201" i="3" s="1"/>
  <c r="G1201" i="3"/>
  <c r="F1202" i="2"/>
  <c r="B1202" i="2" s="1"/>
  <c r="D1202" i="2" s="1"/>
  <c r="G1202" i="2"/>
  <c r="F1203" i="2"/>
  <c r="B1203" i="2" s="1"/>
  <c r="D1203" i="2" s="1"/>
  <c r="G1203" i="2"/>
  <c r="E1200" i="4" l="1"/>
  <c r="F67" i="16"/>
  <c r="B67" i="16" s="1"/>
  <c r="D67" i="16" s="1"/>
  <c r="F66" i="16"/>
  <c r="C66" i="16"/>
  <c r="G67" i="16" s="1"/>
  <c r="F68" i="15"/>
  <c r="B68" i="15" s="1"/>
  <c r="D68" i="15" s="1"/>
  <c r="F67" i="15"/>
  <c r="C67" i="15"/>
  <c r="G68" i="15" s="1"/>
  <c r="F744" i="7"/>
  <c r="B744" i="7" s="1"/>
  <c r="D744" i="7" s="1"/>
  <c r="F743" i="7"/>
  <c r="C743" i="7"/>
  <c r="F1197" i="5"/>
  <c r="B1197" i="5" s="1"/>
  <c r="D1197" i="5" s="1"/>
  <c r="F1196" i="5"/>
  <c r="C1196" i="5"/>
  <c r="G1197" i="5" s="1"/>
  <c r="F1200" i="4"/>
  <c r="B1200" i="4" s="1"/>
  <c r="D1200" i="4" s="1"/>
  <c r="F1199" i="4"/>
  <c r="C1199" i="4"/>
  <c r="G1200" i="4" s="1"/>
  <c r="F1199" i="3"/>
  <c r="B1199" i="3" s="1"/>
  <c r="D1199" i="3" s="1"/>
  <c r="F1198" i="3"/>
  <c r="F1201" i="2"/>
  <c r="B1201" i="2" s="1"/>
  <c r="D1201" i="2" s="1"/>
  <c r="F1200" i="2"/>
  <c r="C1198" i="3"/>
  <c r="G1199" i="3" s="1"/>
  <c r="C1200" i="2"/>
  <c r="G1201" i="2" s="1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F64" i="15"/>
  <c r="B64" i="15" s="1"/>
  <c r="D64" i="15" s="1"/>
  <c r="C63" i="15"/>
  <c r="G63" i="15" s="1"/>
  <c r="F739" i="7"/>
  <c r="F740" i="7"/>
  <c r="B740" i="7" s="1"/>
  <c r="D740" i="7" s="1"/>
  <c r="C739" i="7"/>
  <c r="F1192" i="5"/>
  <c r="F1193" i="5"/>
  <c r="B1193" i="5" s="1"/>
  <c r="D1193" i="5" s="1"/>
  <c r="C1192" i="5"/>
  <c r="G1192" i="5" s="1"/>
  <c r="E1195" i="4"/>
  <c r="E1194" i="4"/>
  <c r="F1195" i="4"/>
  <c r="F1196" i="4"/>
  <c r="B1196" i="4" s="1"/>
  <c r="D1196" i="4" s="1"/>
  <c r="F1197" i="4"/>
  <c r="B1197" i="4" s="1"/>
  <c r="D1197" i="4" s="1"/>
  <c r="G1197" i="4"/>
  <c r="C1195" i="4"/>
  <c r="G1195" i="4" s="1"/>
  <c r="F1193" i="3"/>
  <c r="G1193" i="3"/>
  <c r="F1194" i="3"/>
  <c r="F1195" i="3"/>
  <c r="B1195" i="3" s="1"/>
  <c r="D1195" i="3" s="1"/>
  <c r="C1194" i="3"/>
  <c r="G1195" i="3" s="1"/>
  <c r="F1196" i="2"/>
  <c r="F1197" i="2"/>
  <c r="B1197" i="2" s="1"/>
  <c r="D1197" i="2" s="1"/>
  <c r="C1196" i="2"/>
  <c r="G1196" i="2" s="1"/>
  <c r="G1196" i="4" l="1"/>
  <c r="B1195" i="4"/>
  <c r="D1195" i="4" s="1"/>
  <c r="G1193" i="5"/>
  <c r="G1194" i="3"/>
  <c r="B1194" i="3"/>
  <c r="D1194" i="3" s="1"/>
  <c r="B63" i="15"/>
  <c r="D63" i="15" s="1"/>
  <c r="B1192" i="5"/>
  <c r="D1192" i="5" s="1"/>
  <c r="B739" i="7"/>
  <c r="D739" i="7" s="1"/>
  <c r="G1197" i="2"/>
  <c r="B1196" i="2"/>
  <c r="D1196" i="2" s="1"/>
  <c r="G64" i="15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F58" i="15"/>
  <c r="B58" i="15" s="1"/>
  <c r="D58" i="15" s="1"/>
  <c r="G58" i="15"/>
  <c r="F59" i="15"/>
  <c r="B59" i="15" s="1"/>
  <c r="D59" i="15" s="1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F1191" i="2"/>
  <c r="B1191" i="2" s="1"/>
  <c r="D1191" i="2" s="1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B1140" i="5" s="1"/>
  <c r="D1140" i="5" s="1"/>
  <c r="F1141" i="5"/>
  <c r="B1141" i="5" s="1"/>
  <c r="D1141" i="5" s="1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D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D666" i="7" s="1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D1116" i="3" s="1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D1112" i="5" s="1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 s="1"/>
  <c r="B1111" i="5"/>
  <c r="D1111" i="5" s="1"/>
  <c r="B1114" i="4"/>
  <c r="D1114" i="4" s="1"/>
  <c r="B1113" i="3"/>
  <c r="D1113" i="3" s="1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D1112" i="2" s="1"/>
  <c r="G655" i="7"/>
  <c r="G654" i="7"/>
  <c r="B654" i="7"/>
  <c r="D654" i="7" s="1"/>
  <c r="B1107" i="5"/>
  <c r="D1107" i="5" s="1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D1110" i="2" s="1"/>
  <c r="B652" i="7"/>
  <c r="D652" i="7" s="1"/>
  <c r="B1105" i="5"/>
  <c r="D1105" i="5" s="1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 s="1"/>
  <c r="B1103" i="5"/>
  <c r="D1103" i="5" s="1"/>
  <c r="B1106" i="4"/>
  <c r="D1106" i="4" s="1"/>
  <c r="B649" i="7"/>
  <c r="D649" i="7" s="1"/>
  <c r="B1102" i="5"/>
  <c r="D1102" i="5" s="1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 s="1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D1093" i="3" s="1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 s="1"/>
  <c r="B647" i="7"/>
  <c r="D647" i="7" s="1"/>
  <c r="B1091" i="5"/>
  <c r="D1091" i="5" s="1"/>
  <c r="B1092" i="5"/>
  <c r="D1092" i="5" s="1"/>
  <c r="B1093" i="5"/>
  <c r="D1093" i="5" s="1"/>
  <c r="B1094" i="5"/>
  <c r="D1094" i="5" s="1"/>
  <c r="B1095" i="5"/>
  <c r="D1095" i="5" s="1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D1101" i="2" s="1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 s="1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D1090" i="4" s="1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 s="1"/>
  <c r="B1088" i="3"/>
  <c r="D1088" i="3" s="1"/>
  <c r="G1089" i="3"/>
  <c r="G1090" i="3"/>
  <c r="G1090" i="2"/>
  <c r="G1091" i="2"/>
  <c r="G1092" i="2"/>
  <c r="B1090" i="2"/>
  <c r="D1090" i="2" s="1"/>
  <c r="K2" i="4"/>
  <c r="D1119" i="2"/>
  <c r="D1097" i="3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 s="1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D628" i="7" s="1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D623" i="7" s="1"/>
  <c r="B1076" i="5"/>
  <c r="D1076" i="5" s="1"/>
  <c r="G1076" i="5"/>
  <c r="B1079" i="4"/>
  <c r="D1079" i="4" s="1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 s="1"/>
  <c r="B1075" i="2"/>
  <c r="D1075" i="2" s="1"/>
  <c r="B617" i="7"/>
  <c r="D617" i="7" s="1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D612" i="7" s="1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 s="1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D607" i="7" s="1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D605" i="7" s="1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 s="1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D1054" i="5" s="1"/>
  <c r="B1057" i="4"/>
  <c r="D1057" i="4" s="1"/>
  <c r="B1056" i="3"/>
  <c r="D1056" i="3" s="1"/>
  <c r="B1057" i="2"/>
  <c r="D1057" i="2" s="1"/>
  <c r="G599" i="7"/>
  <c r="G600" i="7"/>
  <c r="G601" i="7"/>
  <c r="B600" i="7"/>
  <c r="D600" i="7" s="1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D1052" i="5" s="1"/>
  <c r="B1055" i="4"/>
  <c r="D1055" i="4" s="1"/>
  <c r="G1053" i="3"/>
  <c r="G1054" i="3"/>
  <c r="B1055" i="2"/>
  <c r="D1055" i="2" s="1"/>
  <c r="G598" i="7"/>
  <c r="B598" i="7"/>
  <c r="D598" i="7" s="1"/>
  <c r="B1051" i="5"/>
  <c r="D1051" i="5" s="1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D597" i="7" s="1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D1049" i="5" s="1"/>
  <c r="G1049" i="5"/>
  <c r="G1052" i="3"/>
  <c r="G1051" i="4"/>
  <c r="G1052" i="4"/>
  <c r="B1052" i="4"/>
  <c r="D1052" i="4" s="1"/>
  <c r="B1051" i="3"/>
  <c r="D1051" i="3" s="1"/>
  <c r="B1052" i="2"/>
  <c r="D1052" i="2" s="1"/>
  <c r="B595" i="7"/>
  <c r="B1048" i="5"/>
  <c r="D1048" i="5" s="1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D1045" i="5" s="1"/>
  <c r="B1048" i="4"/>
  <c r="D1048" i="4" s="1"/>
  <c r="G1047" i="3"/>
  <c r="G1048" i="3"/>
  <c r="B1047" i="3"/>
  <c r="D1047" i="3" s="1"/>
  <c r="B1048" i="2"/>
  <c r="D1048" i="2" s="1"/>
  <c r="B591" i="7"/>
  <c r="D591" i="7" s="1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D1042" i="5" s="1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D587" i="7" s="1"/>
  <c r="B1043" i="4"/>
  <c r="D1043" i="4" s="1"/>
  <c r="B1042" i="3"/>
  <c r="D1042" i="3" s="1"/>
  <c r="B1043" i="2"/>
  <c r="D1043" i="2" s="1"/>
  <c r="B586" i="7"/>
  <c r="D586" i="7" s="1"/>
  <c r="G1040" i="4"/>
  <c r="B1042" i="4"/>
  <c r="D1042" i="4" s="1"/>
  <c r="G1040" i="3"/>
  <c r="G1041" i="3"/>
  <c r="B1041" i="3"/>
  <c r="D1041" i="3" s="1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D1034" i="5" s="1"/>
  <c r="B1035" i="5"/>
  <c r="D1035" i="5" s="1"/>
  <c r="B1036" i="5"/>
  <c r="D1036" i="5" s="1"/>
  <c r="B1037" i="5"/>
  <c r="D1037" i="5" s="1"/>
  <c r="B1038" i="5"/>
  <c r="D1038" i="5" s="1"/>
  <c r="B1039" i="5"/>
  <c r="B1040" i="5"/>
  <c r="D1040" i="5" s="1"/>
  <c r="B1041" i="5"/>
  <c r="D1041" i="5" s="1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D1033" i="5" s="1"/>
  <c r="B1035" i="3"/>
  <c r="D1035" i="3" s="1"/>
  <c r="B1036" i="2"/>
  <c r="D1036" i="2" s="1"/>
  <c r="B1032" i="5"/>
  <c r="D1032" i="5" s="1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D573" i="7" s="1"/>
  <c r="B574" i="7"/>
  <c r="B575" i="7"/>
  <c r="B576" i="7"/>
  <c r="B577" i="7"/>
  <c r="D577" i="7" s="1"/>
  <c r="B578" i="7"/>
  <c r="D578" i="7" s="1"/>
  <c r="B579" i="7"/>
  <c r="D579" i="7" s="1"/>
  <c r="B580" i="7"/>
  <c r="D580" i="7" s="1"/>
  <c r="B581" i="7"/>
  <c r="D581" i="7" s="1"/>
  <c r="B582" i="7"/>
  <c r="B583" i="7"/>
  <c r="B584" i="7"/>
  <c r="B585" i="7"/>
  <c r="D585" i="7" s="1"/>
  <c r="B1025" i="5"/>
  <c r="D1025" i="5" s="1"/>
  <c r="B1026" i="5"/>
  <c r="D1026" i="5" s="1"/>
  <c r="B1027" i="5"/>
  <c r="D1027" i="5" s="1"/>
  <c r="B1028" i="5"/>
  <c r="D1028" i="5" s="1"/>
  <c r="B1029" i="5"/>
  <c r="B1030" i="5"/>
  <c r="D1030" i="5" s="1"/>
  <c r="B1031" i="5"/>
  <c r="D1031" i="5" s="1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D1024" i="5" s="1"/>
  <c r="G1023" i="5"/>
  <c r="G1024" i="5"/>
  <c r="G1025" i="5"/>
  <c r="B1027" i="4"/>
  <c r="D1027" i="4" s="1"/>
  <c r="G1026" i="4"/>
  <c r="G1027" i="4"/>
  <c r="G1028" i="4"/>
  <c r="B1026" i="3"/>
  <c r="D1026" i="3" s="1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D569" i="7" s="1"/>
  <c r="B1022" i="5"/>
  <c r="B1025" i="4"/>
  <c r="D1025" i="4" s="1"/>
  <c r="B1024" i="3"/>
  <c r="D1024" i="3" s="1"/>
  <c r="G1024" i="3"/>
  <c r="G1025" i="3"/>
  <c r="B1025" i="2"/>
  <c r="D1025" i="2" s="1"/>
  <c r="G567" i="7"/>
  <c r="G568" i="7"/>
  <c r="G569" i="7"/>
  <c r="B568" i="7"/>
  <c r="D568" i="7" s="1"/>
  <c r="G1021" i="5"/>
  <c r="B1021" i="5"/>
  <c r="D1021" i="5" s="1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D566" i="7" s="1"/>
  <c r="B1019" i="5"/>
  <c r="D1019" i="5" s="1"/>
  <c r="B1022" i="4"/>
  <c r="D1022" i="4" s="1"/>
  <c r="B1021" i="3"/>
  <c r="D1021" i="3" s="1"/>
  <c r="B1022" i="2"/>
  <c r="D1022" i="2" s="1"/>
  <c r="G566" i="7"/>
  <c r="B565" i="7"/>
  <c r="D565" i="7" s="1"/>
  <c r="B1018" i="5"/>
  <c r="D1018" i="5" s="1"/>
  <c r="B1021" i="4"/>
  <c r="D1021" i="4" s="1"/>
  <c r="G1021" i="4"/>
  <c r="G1022" i="4"/>
  <c r="B1020" i="3"/>
  <c r="D1020" i="3" s="1"/>
  <c r="B1021" i="2"/>
  <c r="D1021" i="2" s="1"/>
  <c r="G1021" i="2"/>
  <c r="G1022" i="2"/>
  <c r="G1023" i="2"/>
  <c r="B564" i="7"/>
  <c r="B1017" i="5"/>
  <c r="D1017" i="5" s="1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D1016" i="5" s="1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D561" i="7" s="1"/>
  <c r="B1014" i="5"/>
  <c r="D1014" i="5" s="1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B1014" i="3"/>
  <c r="D1014" i="3" s="1"/>
  <c r="G1014" i="3"/>
  <c r="G1015" i="3"/>
  <c r="B1015" i="2"/>
  <c r="D1015" i="2" s="1"/>
  <c r="G1015" i="2"/>
  <c r="G1016" i="2"/>
  <c r="B558" i="7"/>
  <c r="D558" i="7" s="1"/>
  <c r="B1011" i="5"/>
  <c r="D1011" i="5" s="1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 s="1"/>
  <c r="B557" i="7"/>
  <c r="D557" i="7" s="1"/>
  <c r="G557" i="7"/>
  <c r="G1009" i="5"/>
  <c r="G1010" i="5"/>
  <c r="B1010" i="5"/>
  <c r="D1010" i="5" s="1"/>
  <c r="B1013" i="4"/>
  <c r="D1013" i="4" s="1"/>
  <c r="B1012" i="3"/>
  <c r="D1012" i="3" s="1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D1007" i="5" s="1"/>
  <c r="B1010" i="4"/>
  <c r="D1010" i="4" s="1"/>
  <c r="G1010" i="4"/>
  <c r="G1011" i="4"/>
  <c r="B1009" i="3"/>
  <c r="D1009" i="3" s="1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D552" i="7" s="1"/>
  <c r="B1005" i="5"/>
  <c r="D1005" i="5" s="1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D1003" i="5" s="1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D1000" i="5" s="1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D999" i="5" s="1"/>
  <c r="G999" i="5"/>
  <c r="G1000" i="5"/>
  <c r="B1002" i="4"/>
  <c r="D1002" i="4" s="1"/>
  <c r="B1001" i="3"/>
  <c r="D1001" i="3" s="1"/>
  <c r="B1002" i="2"/>
  <c r="D1002" i="2" s="1"/>
  <c r="B545" i="7"/>
  <c r="B998" i="5"/>
  <c r="D998" i="5" s="1"/>
  <c r="B1001" i="4"/>
  <c r="D1001" i="4" s="1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D997" i="5" s="1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 s="1"/>
  <c r="B998" i="3"/>
  <c r="D998" i="3" s="1"/>
  <c r="G999" i="3"/>
  <c r="G1000" i="3"/>
  <c r="B999" i="2"/>
  <c r="D999" i="2" s="1"/>
  <c r="B542" i="7"/>
  <c r="D542" i="7" s="1"/>
  <c r="B995" i="5"/>
  <c r="D995" i="5" s="1"/>
  <c r="B998" i="4"/>
  <c r="D998" i="4" s="1"/>
  <c r="B997" i="3"/>
  <c r="D997" i="3" s="1"/>
  <c r="B998" i="2"/>
  <c r="D998" i="2" s="1"/>
  <c r="G542" i="7"/>
  <c r="G543" i="7"/>
  <c r="B541" i="7"/>
  <c r="D541" i="7" s="1"/>
  <c r="G995" i="5"/>
  <c r="B994" i="5"/>
  <c r="D994" i="5" s="1"/>
  <c r="G998" i="4"/>
  <c r="G999" i="4"/>
  <c r="B997" i="4"/>
  <c r="D997" i="4" s="1"/>
  <c r="B996" i="3"/>
  <c r="D996" i="3" s="1"/>
  <c r="G997" i="3"/>
  <c r="G998" i="3"/>
  <c r="B997" i="2"/>
  <c r="D997" i="2" s="1"/>
  <c r="G998" i="2"/>
  <c r="G999" i="2"/>
  <c r="G1000" i="2"/>
  <c r="B540" i="7"/>
  <c r="B993" i="5"/>
  <c r="D993" i="5" s="1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D991" i="5" s="1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D535" i="7" s="1"/>
  <c r="B988" i="5"/>
  <c r="D988" i="5" s="1"/>
  <c r="B991" i="4"/>
  <c r="D991" i="4" s="1"/>
  <c r="B990" i="3"/>
  <c r="D990" i="3" s="1"/>
  <c r="B991" i="2"/>
  <c r="D991" i="2" s="1"/>
  <c r="G534" i="7"/>
  <c r="B534" i="7"/>
  <c r="B987" i="5"/>
  <c r="D987" i="5" s="1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D985" i="5" s="1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D531" i="7" s="1"/>
  <c r="B984" i="5"/>
  <c r="D984" i="5" s="1"/>
  <c r="B987" i="4"/>
  <c r="D987" i="4" s="1"/>
  <c r="B986" i="3"/>
  <c r="D986" i="3" s="1"/>
  <c r="G988" i="2"/>
  <c r="B530" i="7"/>
  <c r="D530" i="7" s="1"/>
  <c r="B983" i="5"/>
  <c r="D983" i="5" s="1"/>
  <c r="B985" i="3"/>
  <c r="D985" i="3" s="1"/>
  <c r="B529" i="7"/>
  <c r="D529" i="7" s="1"/>
  <c r="B982" i="5"/>
  <c r="D982" i="5" s="1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 s="1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D21" i="14" s="1"/>
  <c r="G20" i="14"/>
  <c r="B20" i="14"/>
  <c r="D20" i="14" s="1"/>
  <c r="G19" i="14"/>
  <c r="B19" i="14"/>
  <c r="D19" i="14" s="1"/>
  <c r="G18" i="14"/>
  <c r="B18" i="14"/>
  <c r="D18" i="14" s="1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D16" i="12" s="1"/>
  <c r="B17" i="12"/>
  <c r="D17" i="12" s="1"/>
  <c r="B18" i="12"/>
  <c r="D18" i="12" s="1"/>
  <c r="B19" i="12"/>
  <c r="D19" i="12" s="1"/>
  <c r="B20" i="12"/>
  <c r="D20" i="12" s="1"/>
  <c r="B21" i="12"/>
  <c r="D21" i="12" s="1"/>
  <c r="B22" i="12"/>
  <c r="D22" i="12" s="1"/>
  <c r="B23" i="12"/>
  <c r="D23" i="12" s="1"/>
  <c r="B24" i="12"/>
  <c r="D24" i="12" s="1"/>
  <c r="B25" i="12"/>
  <c r="D25" i="12" s="1"/>
  <c r="B26" i="12"/>
  <c r="D26" i="12" s="1"/>
  <c r="B27" i="12"/>
  <c r="D27" i="12" s="1"/>
  <c r="B28" i="12"/>
  <c r="D28" i="12" s="1"/>
  <c r="B29" i="12"/>
  <c r="D29" i="12" s="1"/>
  <c r="B30" i="12"/>
  <c r="D30" i="12" s="1"/>
  <c r="B31" i="12"/>
  <c r="D31" i="12" s="1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D525" i="7" s="1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D977" i="5" s="1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 s="1"/>
  <c r="B979" i="2"/>
  <c r="D979" i="2" s="1"/>
  <c r="B522" i="7"/>
  <c r="D522" i="7" s="1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 s="1"/>
  <c r="G978" i="2"/>
  <c r="G979" i="2"/>
  <c r="B978" i="2"/>
  <c r="D978" i="2" s="1"/>
  <c r="B521" i="7"/>
  <c r="D521" i="7" s="1"/>
  <c r="B974" i="5"/>
  <c r="D974" i="5" s="1"/>
  <c r="B977" i="4"/>
  <c r="D977" i="4" s="1"/>
  <c r="B976" i="3"/>
  <c r="D976" i="3" s="1"/>
  <c r="B977" i="2"/>
  <c r="D977" i="2" s="1"/>
  <c r="B520" i="7"/>
  <c r="D520" i="7" s="1"/>
  <c r="B973" i="5"/>
  <c r="D973" i="5" s="1"/>
  <c r="B976" i="4"/>
  <c r="D976" i="4" s="1"/>
  <c r="B975" i="3"/>
  <c r="D975" i="3" s="1"/>
  <c r="B976" i="2"/>
  <c r="D976" i="2" s="1"/>
  <c r="B519" i="7"/>
  <c r="D519" i="7" s="1"/>
  <c r="B972" i="5"/>
  <c r="D972" i="5" s="1"/>
  <c r="B975" i="4"/>
  <c r="D975" i="4" s="1"/>
  <c r="B974" i="3"/>
  <c r="D974" i="3" s="1"/>
  <c r="B975" i="2"/>
  <c r="D975" i="2" s="1"/>
  <c r="B518" i="7"/>
  <c r="D518" i="7" s="1"/>
  <c r="B971" i="5"/>
  <c r="D971" i="5" s="1"/>
  <c r="B974" i="4"/>
  <c r="D974" i="4" s="1"/>
  <c r="G973" i="3"/>
  <c r="G974" i="3"/>
  <c r="G975" i="3"/>
  <c r="B974" i="2"/>
  <c r="D974" i="2" s="1"/>
  <c r="B517" i="7"/>
  <c r="D517" i="7" s="1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 s="1"/>
  <c r="B971" i="2"/>
  <c r="D971" i="2" s="1"/>
  <c r="B514" i="7"/>
  <c r="D514" i="7" s="1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D968" i="3" s="1"/>
  <c r="B969" i="3"/>
  <c r="D969" i="3" s="1"/>
  <c r="B970" i="3"/>
  <c r="D970" i="3" s="1"/>
  <c r="B971" i="3"/>
  <c r="D971" i="3" s="1"/>
  <c r="B972" i="3"/>
  <c r="D972" i="3" s="1"/>
  <c r="B973" i="3"/>
  <c r="D973" i="3" s="1"/>
  <c r="B512" i="7"/>
  <c r="D512" i="7" s="1"/>
  <c r="B965" i="5"/>
  <c r="D965" i="5" s="1"/>
  <c r="B968" i="4"/>
  <c r="D968" i="4" s="1"/>
  <c r="B967" i="3"/>
  <c r="D967" i="3" s="1"/>
  <c r="B968" i="2"/>
  <c r="D968" i="2" s="1"/>
  <c r="B511" i="7"/>
  <c r="D511" i="7" s="1"/>
  <c r="B964" i="5"/>
  <c r="D964" i="5" s="1"/>
  <c r="B967" i="4"/>
  <c r="D967" i="4" s="1"/>
  <c r="B966" i="3"/>
  <c r="D966" i="3" s="1"/>
  <c r="B967" i="2"/>
  <c r="D967" i="2" s="1"/>
  <c r="B510" i="7"/>
  <c r="B963" i="5"/>
  <c r="D963" i="5" s="1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 s="1"/>
  <c r="B962" i="5"/>
  <c r="D962" i="5" s="1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D963" i="3" s="1"/>
  <c r="B964" i="2"/>
  <c r="D964" i="2" s="1"/>
  <c r="G963" i="2"/>
  <c r="G964" i="2"/>
  <c r="B507" i="7"/>
  <c r="D507" i="7" s="1"/>
  <c r="B960" i="5"/>
  <c r="D960" i="5" s="1"/>
  <c r="B963" i="4"/>
  <c r="D963" i="4" s="1"/>
  <c r="B962" i="3"/>
  <c r="D962" i="3" s="1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D504" i="7" s="1"/>
  <c r="B957" i="5"/>
  <c r="D957" i="5" s="1"/>
  <c r="B960" i="4"/>
  <c r="D960" i="4" s="1"/>
  <c r="B959" i="3"/>
  <c r="D959" i="3" s="1"/>
  <c r="B960" i="2"/>
  <c r="D960" i="2" s="1"/>
  <c r="G503" i="7"/>
  <c r="B503" i="7"/>
  <c r="D503" i="7" s="1"/>
  <c r="B956" i="5"/>
  <c r="D956" i="5" s="1"/>
  <c r="B959" i="4"/>
  <c r="D959" i="4" s="1"/>
  <c r="B958" i="3"/>
  <c r="D958" i="3" s="1"/>
  <c r="G957" i="3"/>
  <c r="G958" i="3"/>
  <c r="G958" i="2"/>
  <c r="G959" i="2"/>
  <c r="B955" i="5"/>
  <c r="D955" i="5" s="1"/>
  <c r="G954" i="5"/>
  <c r="G955" i="5"/>
  <c r="G959" i="4"/>
  <c r="G960" i="4"/>
  <c r="B958" i="4"/>
  <c r="D958" i="4" s="1"/>
  <c r="B957" i="3"/>
  <c r="D957" i="3" s="1"/>
  <c r="G957" i="2"/>
  <c r="G957" i="4"/>
  <c r="G958" i="4"/>
  <c r="B954" i="5"/>
  <c r="D954" i="5" s="1"/>
  <c r="B957" i="4"/>
  <c r="D957" i="4" s="1"/>
  <c r="B956" i="3"/>
  <c r="D956" i="3" s="1"/>
  <c r="G956" i="4"/>
  <c r="G501" i="7"/>
  <c r="G502" i="7"/>
  <c r="G956" i="2"/>
  <c r="B953" i="5"/>
  <c r="D953" i="5" s="1"/>
  <c r="B956" i="4"/>
  <c r="D956" i="4" s="1"/>
  <c r="B955" i="3"/>
  <c r="D955" i="3" s="1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D951" i="5" s="1"/>
  <c r="B954" i="4"/>
  <c r="D954" i="4" s="1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 s="1"/>
  <c r="B950" i="5"/>
  <c r="D950" i="5" s="1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D496" i="7" s="1"/>
  <c r="B497" i="7"/>
  <c r="D497" i="7" s="1"/>
  <c r="B498" i="7"/>
  <c r="D498" i="7" s="1"/>
  <c r="B499" i="7"/>
  <c r="D499" i="7" s="1"/>
  <c r="B500" i="7"/>
  <c r="D500" i="7" s="1"/>
  <c r="B501" i="7"/>
  <c r="B502" i="7"/>
  <c r="D502" i="7" s="1"/>
  <c r="B949" i="5"/>
  <c r="D949" i="5" s="1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D494" i="7" s="1"/>
  <c r="B947" i="5"/>
  <c r="D947" i="5" s="1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D945" i="5" s="1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D944" i="5" s="1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D943" i="5" s="1"/>
  <c r="B946" i="4"/>
  <c r="D946" i="4" s="1"/>
  <c r="B945" i="3"/>
  <c r="D945" i="3" s="1"/>
  <c r="B946" i="2"/>
  <c r="D946" i="2" s="1"/>
  <c r="B489" i="7"/>
  <c r="D489" i="7" s="1"/>
  <c r="B942" i="5"/>
  <c r="D942" i="5" s="1"/>
  <c r="B945" i="4"/>
  <c r="D945" i="4" s="1"/>
  <c r="B944" i="3"/>
  <c r="D944" i="3" s="1"/>
  <c r="B945" i="2"/>
  <c r="D945" i="2" s="1"/>
  <c r="B941" i="5"/>
  <c r="D941" i="5" s="1"/>
  <c r="B944" i="4"/>
  <c r="D944" i="4" s="1"/>
  <c r="B943" i="3"/>
  <c r="D943" i="3" s="1"/>
  <c r="B944" i="2"/>
  <c r="D944" i="2" s="1"/>
  <c r="G488" i="7"/>
  <c r="G943" i="4"/>
  <c r="G943" i="3"/>
  <c r="G944" i="3"/>
  <c r="B487" i="7"/>
  <c r="D487" i="7" s="1"/>
  <c r="B488" i="7"/>
  <c r="D488" i="7" s="1"/>
  <c r="B940" i="5"/>
  <c r="D940" i="5" s="1"/>
  <c r="B943" i="4"/>
  <c r="D943" i="4" s="1"/>
  <c r="B942" i="3"/>
  <c r="D942" i="3" s="1"/>
  <c r="B943" i="2"/>
  <c r="D943" i="2" s="1"/>
  <c r="G487" i="7"/>
  <c r="B486" i="7"/>
  <c r="D486" i="7" s="1"/>
  <c r="B939" i="5"/>
  <c r="D939" i="5" s="1"/>
  <c r="B942" i="4"/>
  <c r="D942" i="4" s="1"/>
  <c r="G942" i="4"/>
  <c r="B941" i="3"/>
  <c r="D941" i="3" s="1"/>
  <c r="B942" i="2"/>
  <c r="D942" i="2" s="1"/>
  <c r="G941" i="2"/>
  <c r="G942" i="2"/>
  <c r="G943" i="2"/>
  <c r="B485" i="7"/>
  <c r="D485" i="7" s="1"/>
  <c r="B938" i="5"/>
  <c r="D938" i="5" s="1"/>
  <c r="B941" i="4"/>
  <c r="D941" i="4" s="1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D937" i="5" s="1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D483" i="7" s="1"/>
  <c r="B936" i="5"/>
  <c r="D936" i="5" s="1"/>
  <c r="G936" i="5"/>
  <c r="B939" i="4"/>
  <c r="D939" i="4" s="1"/>
  <c r="G939" i="4"/>
  <c r="B938" i="3"/>
  <c r="D938" i="3" s="1"/>
  <c r="G938" i="3"/>
  <c r="B939" i="2"/>
  <c r="D939" i="2" s="1"/>
  <c r="G939" i="2"/>
  <c r="G940" i="2"/>
  <c r="B482" i="7"/>
  <c r="D482" i="7" s="1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D931" i="5" s="1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D929" i="5" s="1"/>
  <c r="B932" i="4"/>
  <c r="D932" i="4" s="1"/>
  <c r="B931" i="3"/>
  <c r="D931" i="3" s="1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D473" i="7" s="1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 s="1"/>
  <c r="G924" i="4"/>
  <c r="G925" i="4"/>
  <c r="G926" i="4"/>
  <c r="B924" i="4"/>
  <c r="D924" i="4" s="1"/>
  <c r="G923" i="3"/>
  <c r="B923" i="3"/>
  <c r="D923" i="3" s="1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D919" i="5" s="1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 s="1"/>
  <c r="G919" i="2"/>
  <c r="G920" i="2"/>
  <c r="B920" i="2"/>
  <c r="D920" i="2" s="1"/>
  <c r="G463" i="7"/>
  <c r="G464" i="7"/>
  <c r="G465" i="7"/>
  <c r="B463" i="7"/>
  <c r="D463" i="7" s="1"/>
  <c r="G915" i="5"/>
  <c r="G916" i="5"/>
  <c r="G917" i="5"/>
  <c r="B916" i="5"/>
  <c r="D916" i="5" s="1"/>
  <c r="G919" i="4"/>
  <c r="G920" i="4"/>
  <c r="B919" i="4"/>
  <c r="D919" i="4" s="1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D461" i="7" s="1"/>
  <c r="B914" i="5"/>
  <c r="D914" i="5" s="1"/>
  <c r="G917" i="4"/>
  <c r="G918" i="4"/>
  <c r="B917" i="4"/>
  <c r="D917" i="4" s="1"/>
  <c r="G917" i="3"/>
  <c r="G918" i="3"/>
  <c r="G919" i="3"/>
  <c r="B916" i="3"/>
  <c r="D916" i="3" s="1"/>
  <c r="B917" i="2"/>
  <c r="D917" i="2" s="1"/>
  <c r="G461" i="7"/>
  <c r="B460" i="7"/>
  <c r="D460" i="7" s="1"/>
  <c r="B913" i="5"/>
  <c r="D913" i="5" s="1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D459" i="7" s="1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 s="1"/>
  <c r="B913" i="3"/>
  <c r="D913" i="3" s="1"/>
  <c r="G915" i="2"/>
  <c r="B914" i="2"/>
  <c r="D914" i="2" s="1"/>
  <c r="B457" i="7"/>
  <c r="D457" i="7" s="1"/>
  <c r="B910" i="5"/>
  <c r="D910" i="5" s="1"/>
  <c r="B913" i="4"/>
  <c r="D913" i="4" s="1"/>
  <c r="B912" i="3"/>
  <c r="D912" i="3" s="1"/>
  <c r="G913" i="2"/>
  <c r="G914" i="2"/>
  <c r="B913" i="2"/>
  <c r="D913" i="2" s="1"/>
  <c r="G457" i="7"/>
  <c r="G458" i="7"/>
  <c r="B456" i="7"/>
  <c r="D456" i="7" s="1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D455" i="7" s="1"/>
  <c r="B454" i="7"/>
  <c r="D454" i="7" s="1"/>
  <c r="B907" i="5"/>
  <c r="D907" i="5" s="1"/>
  <c r="B910" i="4"/>
  <c r="D910" i="4" s="1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D453" i="7" s="1"/>
  <c r="B906" i="5"/>
  <c r="D906" i="5" s="1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 s="1"/>
  <c r="B908" i="2"/>
  <c r="D908" i="2" s="1"/>
  <c r="B451" i="7"/>
  <c r="D451" i="7" s="1"/>
  <c r="B904" i="5"/>
  <c r="D904" i="5" s="1"/>
  <c r="B907" i="4"/>
  <c r="D907" i="4" s="1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 s="1"/>
  <c r="G896" i="5"/>
  <c r="G897" i="5"/>
  <c r="G898" i="5"/>
  <c r="G899" i="5"/>
  <c r="G900" i="5"/>
  <c r="B901" i="5"/>
  <c r="D901" i="5" s="1"/>
  <c r="B904" i="4"/>
  <c r="D904" i="4" s="1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D444" i="7" s="1"/>
  <c r="B897" i="5"/>
  <c r="B900" i="4"/>
  <c r="D900" i="4" s="1"/>
  <c r="B899" i="3"/>
  <c r="D899" i="3" s="1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 s="1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 s="1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 s="1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D890" i="5" s="1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 s="1"/>
  <c r="B891" i="3"/>
  <c r="D891" i="3" s="1"/>
  <c r="B892" i="2"/>
  <c r="D892" i="2" s="1"/>
  <c r="G891" i="3"/>
  <c r="G889" i="5"/>
  <c r="G436" i="7"/>
  <c r="B435" i="7"/>
  <c r="D435" i="7" s="1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 s="1"/>
  <c r="B887" i="3"/>
  <c r="D887" i="3" s="1"/>
  <c r="B888" i="3"/>
  <c r="D888" i="3" s="1"/>
  <c r="B887" i="2"/>
  <c r="D887" i="2" s="1"/>
  <c r="B885" i="3"/>
  <c r="D885" i="3" s="1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 s="1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 s="1"/>
  <c r="B874" i="5"/>
  <c r="D874" i="5" s="1"/>
  <c r="B876" i="5"/>
  <c r="D876" i="5" s="1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 s="1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 s="1"/>
  <c r="B429" i="7"/>
  <c r="D429" i="7" s="1"/>
  <c r="B430" i="7"/>
  <c r="D430" i="7" s="1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 s="1"/>
  <c r="B875" i="2"/>
  <c r="D875" i="2" s="1"/>
  <c r="D872" i="3"/>
  <c r="D873" i="4"/>
  <c r="D909" i="3"/>
  <c r="D961" i="3"/>
  <c r="D964" i="3"/>
  <c r="D872" i="2"/>
  <c r="D439" i="7"/>
  <c r="D443" i="7"/>
  <c r="D462" i="7"/>
  <c r="D464" i="7"/>
  <c r="D465" i="7"/>
  <c r="D481" i="7"/>
  <c r="D491" i="7"/>
  <c r="D501" i="7"/>
  <c r="D505" i="7"/>
  <c r="D510" i="7"/>
  <c r="D516" i="7"/>
  <c r="D526" i="7"/>
  <c r="D527" i="7"/>
  <c r="D528" i="7"/>
  <c r="D534" i="7"/>
  <c r="D536" i="7"/>
  <c r="D537" i="7"/>
  <c r="D539" i="7"/>
  <c r="D540" i="7"/>
  <c r="D543" i="7"/>
  <c r="D545" i="7"/>
  <c r="D546" i="7"/>
  <c r="D547" i="7"/>
  <c r="D549" i="7"/>
  <c r="D554" i="7"/>
  <c r="D555" i="7"/>
  <c r="D559" i="7"/>
  <c r="D562" i="7"/>
  <c r="D563" i="7"/>
  <c r="D564" i="7"/>
  <c r="D570" i="7"/>
  <c r="D572" i="7"/>
  <c r="D574" i="7"/>
  <c r="D575" i="7"/>
  <c r="D576" i="7"/>
  <c r="D583" i="7"/>
  <c r="D584" i="7"/>
  <c r="D589" i="7"/>
  <c r="D593" i="7"/>
  <c r="D595" i="7"/>
  <c r="D596" i="7"/>
  <c r="D599" i="7"/>
  <c r="D602" i="7"/>
  <c r="D603" i="7"/>
  <c r="D604" i="7"/>
  <c r="D606" i="7"/>
  <c r="D609" i="7"/>
  <c r="D611" i="7"/>
  <c r="D613" i="7"/>
  <c r="D615" i="7"/>
  <c r="D619" i="7"/>
  <c r="D621" i="7"/>
  <c r="D622" i="7"/>
  <c r="D626" i="7"/>
  <c r="D629" i="7"/>
  <c r="D417" i="7"/>
  <c r="D870" i="5"/>
  <c r="D897" i="5"/>
  <c r="D948" i="5"/>
  <c r="D1001" i="5"/>
  <c r="D1006" i="5"/>
  <c r="D1013" i="5"/>
  <c r="D1015" i="5"/>
  <c r="D1020" i="5"/>
  <c r="D1022" i="5"/>
  <c r="D1023" i="5"/>
  <c r="D1029" i="5"/>
  <c r="D1039" i="5"/>
  <c r="D1043" i="5"/>
  <c r="D1044" i="5"/>
  <c r="D1046" i="5"/>
  <c r="D1047" i="5"/>
  <c r="D1053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1029" i="2"/>
  <c r="D582" i="7"/>
  <c r="I9" i="1"/>
  <c r="B15" i="1"/>
  <c r="I6" i="1"/>
  <c r="D6" i="1"/>
  <c r="E873" i="2"/>
  <c r="D5" i="1"/>
  <c r="I8" i="1"/>
  <c r="D7" i="1"/>
  <c r="D8" i="1"/>
  <c r="G1046" i="4"/>
  <c r="G8" i="1"/>
  <c r="B1045" i="4" l="1"/>
  <c r="D1045" i="4" s="1"/>
  <c r="H12" i="1"/>
  <c r="G12" i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<sst xmlns="http://schemas.openxmlformats.org/spreadsheetml/2006/main" count="4597" uniqueCount="1034">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</sst>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  <font>
      <sz val="11"/>
      <color rgb="FF00B0F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0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43" fontId="27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67" fontId="20" fillId="0" borderId="0" xfId="1" applyNumberFormat="1" applyFont="1" applyAlignment="1">
      <alignment horizontal="left"/>
    </xf>
    <xf numFmtId="43" fontId="30" fillId="0" borderId="3" xfId="1" applyFont="1" applyBorder="1" applyAlignment="1">
      <alignment vertical="center"/>
    </xf>
    <xf numFmtId="168" fontId="30" fillId="0" borderId="0" xfId="0" applyNumberFormat="1" applyFont="1" applyAlignment="1">
      <alignment vertical="center"/>
    </xf>
    <xf numFmtId="173" fontId="42" fillId="0" borderId="0" xfId="1" applyNumberFormat="1" applyFont="1"/>
    <xf numFmtId="173" fontId="45" fillId="0" borderId="0" xfId="1" applyNumberFormat="1" applyFont="1"/>
    <xf numFmtId="43" fontId="46" fillId="0" borderId="3" xfId="1" applyFont="1" applyBorder="1" applyAlignment="1">
      <alignment vertical="center"/>
    </xf>
    <xf numFmtId="168" fontId="46" fillId="0" borderId="3" xfId="1" applyNumberFormat="1" applyFont="1" applyBorder="1"/>
    <xf numFmtId="168" fontId="46" fillId="0" borderId="0" xfId="1" applyNumberFormat="1" applyFont="1"/>
    <xf numFmtId="43" fontId="46" fillId="0" borderId="3" xfId="1" applyFont="1" applyBorder="1"/>
    <xf numFmtId="168" fontId="47" fillId="0" borderId="0" xfId="1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Cu!$A$987:$A$1260</c:f>
              <c:numCache>
                <c:formatCode>yyyy\.mm\.dd</c:formatCode>
                <c:ptCount val="274"/>
                <c:pt idx="0">
                  <c:v>43097</c:v>
                </c:pt>
                <c:pt idx="1">
                  <c:v>43098</c:v>
                </c:pt>
                <c:pt idx="2">
                  <c:v>43102</c:v>
                </c:pt>
                <c:pt idx="3">
                  <c:v>43103</c:v>
                </c:pt>
                <c:pt idx="4">
                  <c:v>43104</c:v>
                </c:pt>
                <c:pt idx="5">
                  <c:v>43105</c:v>
                </c:pt>
                <c:pt idx="6">
                  <c:v>43108</c:v>
                </c:pt>
                <c:pt idx="7">
                  <c:v>43109</c:v>
                </c:pt>
                <c:pt idx="8">
                  <c:v>43110</c:v>
                </c:pt>
                <c:pt idx="9">
                  <c:v>43111</c:v>
                </c:pt>
                <c:pt idx="10">
                  <c:v>43112</c:v>
                </c:pt>
                <c:pt idx="11">
                  <c:v>43115</c:v>
                </c:pt>
                <c:pt idx="12">
                  <c:v>43116</c:v>
                </c:pt>
                <c:pt idx="13">
                  <c:v>43117</c:v>
                </c:pt>
                <c:pt idx="14">
                  <c:v>43118</c:v>
                </c:pt>
                <c:pt idx="15">
                  <c:v>43119</c:v>
                </c:pt>
                <c:pt idx="16">
                  <c:v>43122</c:v>
                </c:pt>
                <c:pt idx="17">
                  <c:v>43123</c:v>
                </c:pt>
                <c:pt idx="18">
                  <c:v>43124</c:v>
                </c:pt>
                <c:pt idx="19">
                  <c:v>43125</c:v>
                </c:pt>
                <c:pt idx="20">
                  <c:v>43126</c:v>
                </c:pt>
                <c:pt idx="21">
                  <c:v>43129</c:v>
                </c:pt>
                <c:pt idx="22">
                  <c:v>43130</c:v>
                </c:pt>
                <c:pt idx="23">
                  <c:v>43131</c:v>
                </c:pt>
                <c:pt idx="24">
                  <c:v>43132</c:v>
                </c:pt>
                <c:pt idx="25">
                  <c:v>43133</c:v>
                </c:pt>
                <c:pt idx="26">
                  <c:v>43136</c:v>
                </c:pt>
                <c:pt idx="27">
                  <c:v>43137</c:v>
                </c:pt>
                <c:pt idx="28">
                  <c:v>43138</c:v>
                </c:pt>
                <c:pt idx="29">
                  <c:v>43139</c:v>
                </c:pt>
                <c:pt idx="30">
                  <c:v>43140</c:v>
                </c:pt>
                <c:pt idx="31">
                  <c:v>43153</c:v>
                </c:pt>
                <c:pt idx="32">
                  <c:v>43158</c:v>
                </c:pt>
                <c:pt idx="33">
                  <c:v>43159</c:v>
                </c:pt>
                <c:pt idx="34">
                  <c:v>43160</c:v>
                </c:pt>
                <c:pt idx="35">
                  <c:v>43161</c:v>
                </c:pt>
                <c:pt idx="36">
                  <c:v>43164</c:v>
                </c:pt>
                <c:pt idx="37">
                  <c:v>43165</c:v>
                </c:pt>
                <c:pt idx="38">
                  <c:v>43166</c:v>
                </c:pt>
                <c:pt idx="39">
                  <c:v>43167</c:v>
                </c:pt>
                <c:pt idx="40">
                  <c:v>43168</c:v>
                </c:pt>
                <c:pt idx="41">
                  <c:v>43171</c:v>
                </c:pt>
                <c:pt idx="42">
                  <c:v>43172</c:v>
                </c:pt>
                <c:pt idx="43">
                  <c:v>43173</c:v>
                </c:pt>
                <c:pt idx="44">
                  <c:v>43174</c:v>
                </c:pt>
                <c:pt idx="45">
                  <c:v>43175</c:v>
                </c:pt>
                <c:pt idx="46">
                  <c:v>43178</c:v>
                </c:pt>
                <c:pt idx="47">
                  <c:v>43179</c:v>
                </c:pt>
                <c:pt idx="48">
                  <c:v>43180</c:v>
                </c:pt>
                <c:pt idx="49">
                  <c:v>43181</c:v>
                </c:pt>
                <c:pt idx="50">
                  <c:v>43182</c:v>
                </c:pt>
                <c:pt idx="51">
                  <c:v>43185</c:v>
                </c:pt>
                <c:pt idx="52">
                  <c:v>43186</c:v>
                </c:pt>
                <c:pt idx="53">
                  <c:v>43187</c:v>
                </c:pt>
                <c:pt idx="54">
                  <c:v>43188</c:v>
                </c:pt>
                <c:pt idx="55">
                  <c:v>43189</c:v>
                </c:pt>
                <c:pt idx="56">
                  <c:v>43192</c:v>
                </c:pt>
                <c:pt idx="57">
                  <c:v>43193</c:v>
                </c:pt>
                <c:pt idx="58">
                  <c:v>43194</c:v>
                </c:pt>
                <c:pt idx="59">
                  <c:v>43195</c:v>
                </c:pt>
                <c:pt idx="60">
                  <c:v>43196</c:v>
                </c:pt>
                <c:pt idx="61">
                  <c:v>43200</c:v>
                </c:pt>
                <c:pt idx="62">
                  <c:v>43201</c:v>
                </c:pt>
                <c:pt idx="63">
                  <c:v>43202</c:v>
                </c:pt>
                <c:pt idx="64">
                  <c:v>43203</c:v>
                </c:pt>
                <c:pt idx="65">
                  <c:v>43206</c:v>
                </c:pt>
                <c:pt idx="66">
                  <c:v>43207</c:v>
                </c:pt>
                <c:pt idx="67">
                  <c:v>43208</c:v>
                </c:pt>
                <c:pt idx="68">
                  <c:v>43209</c:v>
                </c:pt>
                <c:pt idx="69">
                  <c:v>43210</c:v>
                </c:pt>
                <c:pt idx="70">
                  <c:v>43213</c:v>
                </c:pt>
                <c:pt idx="71">
                  <c:v>43214</c:v>
                </c:pt>
                <c:pt idx="72">
                  <c:v>43215</c:v>
                </c:pt>
                <c:pt idx="73">
                  <c:v>43216</c:v>
                </c:pt>
                <c:pt idx="74">
                  <c:v>43217</c:v>
                </c:pt>
                <c:pt idx="75">
                  <c:v>43222</c:v>
                </c:pt>
                <c:pt idx="76">
                  <c:v>43223</c:v>
                </c:pt>
                <c:pt idx="77">
                  <c:v>43224</c:v>
                </c:pt>
                <c:pt idx="78">
                  <c:v>43227</c:v>
                </c:pt>
                <c:pt idx="79">
                  <c:v>43228</c:v>
                </c:pt>
                <c:pt idx="80">
                  <c:v>43229</c:v>
                </c:pt>
                <c:pt idx="81">
                  <c:v>43230</c:v>
                </c:pt>
                <c:pt idx="82">
                  <c:v>43231</c:v>
                </c:pt>
                <c:pt idx="83">
                  <c:v>43234</c:v>
                </c:pt>
                <c:pt idx="84">
                  <c:v>43235</c:v>
                </c:pt>
                <c:pt idx="85">
                  <c:v>43236</c:v>
                </c:pt>
                <c:pt idx="86">
                  <c:v>43237</c:v>
                </c:pt>
                <c:pt idx="87">
                  <c:v>43238</c:v>
                </c:pt>
                <c:pt idx="88">
                  <c:v>43241</c:v>
                </c:pt>
                <c:pt idx="89">
                  <c:v>43242</c:v>
                </c:pt>
                <c:pt idx="90">
                  <c:v>43243</c:v>
                </c:pt>
                <c:pt idx="91">
                  <c:v>43244</c:v>
                </c:pt>
                <c:pt idx="92">
                  <c:v>43245</c:v>
                </c:pt>
                <c:pt idx="93">
                  <c:v>43248</c:v>
                </c:pt>
                <c:pt idx="94">
                  <c:v>43249</c:v>
                </c:pt>
                <c:pt idx="95">
                  <c:v>43250</c:v>
                </c:pt>
                <c:pt idx="96">
                  <c:v>43251</c:v>
                </c:pt>
                <c:pt idx="97">
                  <c:v>43252</c:v>
                </c:pt>
                <c:pt idx="98">
                  <c:v>43255</c:v>
                </c:pt>
                <c:pt idx="99">
                  <c:v>43256</c:v>
                </c:pt>
                <c:pt idx="100">
                  <c:v>43257</c:v>
                </c:pt>
                <c:pt idx="101">
                  <c:v>43258</c:v>
                </c:pt>
                <c:pt idx="102">
                  <c:v>43259</c:v>
                </c:pt>
                <c:pt idx="103">
                  <c:v>43262</c:v>
                </c:pt>
                <c:pt idx="104">
                  <c:v>43263</c:v>
                </c:pt>
                <c:pt idx="105">
                  <c:v>43264</c:v>
                </c:pt>
                <c:pt idx="106">
                  <c:v>43265</c:v>
                </c:pt>
                <c:pt idx="107">
                  <c:v>43266</c:v>
                </c:pt>
                <c:pt idx="108">
                  <c:v>43269</c:v>
                </c:pt>
                <c:pt idx="109">
                  <c:v>43270</c:v>
                </c:pt>
                <c:pt idx="110">
                  <c:v>43271</c:v>
                </c:pt>
                <c:pt idx="111">
                  <c:v>43272</c:v>
                </c:pt>
                <c:pt idx="112">
                  <c:v>43273</c:v>
                </c:pt>
                <c:pt idx="113">
                  <c:v>43276</c:v>
                </c:pt>
                <c:pt idx="114">
                  <c:v>43277</c:v>
                </c:pt>
                <c:pt idx="115">
                  <c:v>43278</c:v>
                </c:pt>
                <c:pt idx="116">
                  <c:v>43279</c:v>
                </c:pt>
                <c:pt idx="117">
                  <c:v>43280</c:v>
                </c:pt>
                <c:pt idx="118">
                  <c:v>43283</c:v>
                </c:pt>
                <c:pt idx="119">
                  <c:v>43284</c:v>
                </c:pt>
                <c:pt idx="120">
                  <c:v>43285</c:v>
                </c:pt>
                <c:pt idx="121">
                  <c:v>43286</c:v>
                </c:pt>
                <c:pt idx="122">
                  <c:v>43287</c:v>
                </c:pt>
                <c:pt idx="123">
                  <c:v>43291</c:v>
                </c:pt>
                <c:pt idx="124">
                  <c:v>43292</c:v>
                </c:pt>
                <c:pt idx="125">
                  <c:v>43293</c:v>
                </c:pt>
                <c:pt idx="126">
                  <c:v>43294</c:v>
                </c:pt>
                <c:pt idx="127">
                  <c:v>43297</c:v>
                </c:pt>
                <c:pt idx="128">
                  <c:v>43298</c:v>
                </c:pt>
                <c:pt idx="129">
                  <c:v>43299</c:v>
                </c:pt>
                <c:pt idx="130">
                  <c:v>43300</c:v>
                </c:pt>
                <c:pt idx="131">
                  <c:v>43301</c:v>
                </c:pt>
                <c:pt idx="132">
                  <c:v>43304</c:v>
                </c:pt>
                <c:pt idx="133">
                  <c:v>43305</c:v>
                </c:pt>
                <c:pt idx="134">
                  <c:v>43306</c:v>
                </c:pt>
                <c:pt idx="135">
                  <c:v>43307</c:v>
                </c:pt>
                <c:pt idx="136">
                  <c:v>43308</c:v>
                </c:pt>
                <c:pt idx="137">
                  <c:v>43311</c:v>
                </c:pt>
                <c:pt idx="138">
                  <c:v>43312</c:v>
                </c:pt>
                <c:pt idx="139">
                  <c:v>43313</c:v>
                </c:pt>
                <c:pt idx="140">
                  <c:v>43314</c:v>
                </c:pt>
                <c:pt idx="141">
                  <c:v>43315</c:v>
                </c:pt>
                <c:pt idx="142">
                  <c:v>43318</c:v>
                </c:pt>
                <c:pt idx="143">
                  <c:v>43319</c:v>
                </c:pt>
                <c:pt idx="144">
                  <c:v>43320</c:v>
                </c:pt>
                <c:pt idx="145">
                  <c:v>43321</c:v>
                </c:pt>
                <c:pt idx="146">
                  <c:v>43322</c:v>
                </c:pt>
                <c:pt idx="147">
                  <c:v>43325</c:v>
                </c:pt>
                <c:pt idx="148">
                  <c:v>43326</c:v>
                </c:pt>
                <c:pt idx="149">
                  <c:v>43327</c:v>
                </c:pt>
                <c:pt idx="150">
                  <c:v>43328</c:v>
                </c:pt>
                <c:pt idx="151">
                  <c:v>43329</c:v>
                </c:pt>
                <c:pt idx="152">
                  <c:v>43332</c:v>
                </c:pt>
                <c:pt idx="153">
                  <c:v>43333</c:v>
                </c:pt>
                <c:pt idx="154">
                  <c:v>43334</c:v>
                </c:pt>
                <c:pt idx="155">
                  <c:v>43335</c:v>
                </c:pt>
                <c:pt idx="156">
                  <c:v>43336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43343</c:v>
                </c:pt>
                <c:pt idx="162">
                  <c:v>43347</c:v>
                </c:pt>
                <c:pt idx="163">
                  <c:v>43348</c:v>
                </c:pt>
                <c:pt idx="164">
                  <c:v>43349</c:v>
                </c:pt>
                <c:pt idx="165">
                  <c:v>43350</c:v>
                </c:pt>
                <c:pt idx="166">
                  <c:v>43353</c:v>
                </c:pt>
                <c:pt idx="167">
                  <c:v>43354</c:v>
                </c:pt>
                <c:pt idx="168">
                  <c:v>43355</c:v>
                </c:pt>
                <c:pt idx="169">
                  <c:v>43356</c:v>
                </c:pt>
                <c:pt idx="170">
                  <c:v>43357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43364</c:v>
                </c:pt>
                <c:pt idx="176">
                  <c:v>43368</c:v>
                </c:pt>
                <c:pt idx="177">
                  <c:v>43369</c:v>
                </c:pt>
                <c:pt idx="178">
                  <c:v>43370</c:v>
                </c:pt>
                <c:pt idx="179">
                  <c:v>43371</c:v>
                </c:pt>
                <c:pt idx="180">
                  <c:v>43374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43378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43385</c:v>
                </c:pt>
                <c:pt idx="189">
                  <c:v>43388</c:v>
                </c:pt>
                <c:pt idx="190">
                  <c:v>43389</c:v>
                </c:pt>
                <c:pt idx="191">
                  <c:v>43390</c:v>
                </c:pt>
                <c:pt idx="192">
                  <c:v>43391</c:v>
                </c:pt>
                <c:pt idx="193">
                  <c:v>43392</c:v>
                </c:pt>
                <c:pt idx="194">
                  <c:v>43395</c:v>
                </c:pt>
                <c:pt idx="195">
                  <c:v>43396</c:v>
                </c:pt>
                <c:pt idx="196">
                  <c:v>43397</c:v>
                </c:pt>
                <c:pt idx="197">
                  <c:v>43398</c:v>
                </c:pt>
                <c:pt idx="198">
                  <c:v>43399</c:v>
                </c:pt>
                <c:pt idx="199">
                  <c:v>43402</c:v>
                </c:pt>
                <c:pt idx="200">
                  <c:v>43403</c:v>
                </c:pt>
                <c:pt idx="201">
                  <c:v>43404</c:v>
                </c:pt>
                <c:pt idx="202">
                  <c:v>43405</c:v>
                </c:pt>
                <c:pt idx="203">
                  <c:v>43406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43413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43423</c:v>
                </c:pt>
                <c:pt idx="214">
                  <c:v>43424</c:v>
                </c:pt>
                <c:pt idx="215">
                  <c:v>43425</c:v>
                </c:pt>
                <c:pt idx="216">
                  <c:v>43426</c:v>
                </c:pt>
                <c:pt idx="217">
                  <c:v>43427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43434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43445</c:v>
                </c:pt>
                <c:pt idx="228">
                  <c:v>43446</c:v>
                </c:pt>
                <c:pt idx="229">
                  <c:v>43447</c:v>
                </c:pt>
                <c:pt idx="230">
                  <c:v>43448</c:v>
                </c:pt>
                <c:pt idx="231">
                  <c:v>43451</c:v>
                </c:pt>
                <c:pt idx="232">
                  <c:v>43452</c:v>
                </c:pt>
                <c:pt idx="233">
                  <c:v>43453</c:v>
                </c:pt>
                <c:pt idx="234">
                  <c:v>43454</c:v>
                </c:pt>
                <c:pt idx="235">
                  <c:v>43459</c:v>
                </c:pt>
                <c:pt idx="236">
                  <c:v>43460</c:v>
                </c:pt>
                <c:pt idx="237">
                  <c:v>43461</c:v>
                </c:pt>
                <c:pt idx="238">
                  <c:v>43462</c:v>
                </c:pt>
                <c:pt idx="239">
                  <c:v>43467</c:v>
                </c:pt>
                <c:pt idx="240">
                  <c:v>43468</c:v>
                </c:pt>
                <c:pt idx="241">
                  <c:v>43469</c:v>
                </c:pt>
                <c:pt idx="242">
                  <c:v>43472</c:v>
                </c:pt>
                <c:pt idx="243">
                  <c:v>43473</c:v>
                </c:pt>
                <c:pt idx="244">
                  <c:v>43474</c:v>
                </c:pt>
                <c:pt idx="245">
                  <c:v>43475</c:v>
                </c:pt>
                <c:pt idx="246">
                  <c:v>43480</c:v>
                </c:pt>
                <c:pt idx="247">
                  <c:v>43481</c:v>
                </c:pt>
                <c:pt idx="248">
                  <c:v>43482</c:v>
                </c:pt>
                <c:pt idx="249">
                  <c:v>43483</c:v>
                </c:pt>
                <c:pt idx="250">
                  <c:v>43486</c:v>
                </c:pt>
                <c:pt idx="251">
                  <c:v>43487</c:v>
                </c:pt>
                <c:pt idx="252">
                  <c:v>43489</c:v>
                </c:pt>
                <c:pt idx="253">
                  <c:v>43490</c:v>
                </c:pt>
                <c:pt idx="254">
                  <c:v>43493</c:v>
                </c:pt>
                <c:pt idx="255">
                  <c:v>43494</c:v>
                </c:pt>
                <c:pt idx="256">
                  <c:v>43495</c:v>
                </c:pt>
                <c:pt idx="257">
                  <c:v>43496</c:v>
                </c:pt>
                <c:pt idx="258">
                  <c:v>43497</c:v>
                </c:pt>
                <c:pt idx="259">
                  <c:v>43508</c:v>
                </c:pt>
                <c:pt idx="260">
                  <c:v>43509</c:v>
                </c:pt>
                <c:pt idx="261">
                  <c:v>43510</c:v>
                </c:pt>
                <c:pt idx="262">
                  <c:v>43511</c:v>
                </c:pt>
                <c:pt idx="263">
                  <c:v>43514</c:v>
                </c:pt>
                <c:pt idx="264">
                  <c:v>43515</c:v>
                </c:pt>
                <c:pt idx="265">
                  <c:v>43517</c:v>
                </c:pt>
                <c:pt idx="266">
                  <c:v>43521</c:v>
                </c:pt>
                <c:pt idx="267">
                  <c:v>43522</c:v>
                </c:pt>
                <c:pt idx="268">
                  <c:v>43523</c:v>
                </c:pt>
                <c:pt idx="269">
                  <c:v>43524</c:v>
                </c:pt>
                <c:pt idx="270">
                  <c:v>43525</c:v>
                </c:pt>
                <c:pt idx="271">
                  <c:v>43528</c:v>
                </c:pt>
                <c:pt idx="272">
                  <c:v>43529</c:v>
                </c:pt>
                <c:pt idx="273">
                  <c:v>43530</c:v>
                </c:pt>
              </c:numCache>
            </c:numRef>
          </c:cat>
          <c:val>
            <c:numRef>
              <c:f>Cu!$B$987:$B$1260</c:f>
              <c:numCache>
                <c:formatCode>_(* #,##0.00_);_(* \(#,##0.00\);_(* "-"??_);_(@_)</c:formatCode>
                <c:ptCount val="274"/>
                <c:pt idx="0">
                  <c:v>7945.1697883797005</c:v>
                </c:pt>
                <c:pt idx="1">
                  <c:v>7998.7262252844284</c:v>
                </c:pt>
                <c:pt idx="2">
                  <c:v>7919.1153055611849</c:v>
                </c:pt>
                <c:pt idx="3">
                  <c:v>7905.3643285180788</c:v>
                </c:pt>
                <c:pt idx="4">
                  <c:v>7901.7456503488411</c:v>
                </c:pt>
                <c:pt idx="5">
                  <c:v>7924.9051906319664</c:v>
                </c:pt>
                <c:pt idx="6">
                  <c:v>7864.1113973887623</c:v>
                </c:pt>
                <c:pt idx="7">
                  <c:v>7881.4810526011061</c:v>
                </c:pt>
                <c:pt idx="8">
                  <c:v>7897.4032365457551</c:v>
                </c:pt>
                <c:pt idx="9">
                  <c:v>7916.2203630257945</c:v>
                </c:pt>
                <c:pt idx="10">
                  <c:v>7862.6639261210667</c:v>
                </c:pt>
                <c:pt idx="11">
                  <c:v>7859.7689835856763</c:v>
                </c:pt>
                <c:pt idx="12">
                  <c:v>7881.4810526011061</c:v>
                </c:pt>
                <c:pt idx="13">
                  <c:v>7761.3409373823933</c:v>
                </c:pt>
                <c:pt idx="14">
                  <c:v>7746.8662247054399</c:v>
                </c:pt>
                <c:pt idx="15">
                  <c:v>7737.4576614654197</c:v>
                </c:pt>
                <c:pt idx="16">
                  <c:v>7729.4965694930961</c:v>
                </c:pt>
                <c:pt idx="17">
                  <c:v>7727.3253625915531</c:v>
                </c:pt>
                <c:pt idx="18">
                  <c:v>7612.2513968097737</c:v>
                </c:pt>
                <c:pt idx="19">
                  <c:v>7746.1424890715925</c:v>
                </c:pt>
                <c:pt idx="20">
                  <c:v>7703.4420866745795</c:v>
                </c:pt>
                <c:pt idx="21">
                  <c:v>7719.3642706192286</c:v>
                </c:pt>
                <c:pt idx="22">
                  <c:v>7688.9673739976261</c:v>
                </c:pt>
                <c:pt idx="23">
                  <c:v>7624.5549025851842</c:v>
                </c:pt>
                <c:pt idx="24">
                  <c:v>7644.8195003329183</c:v>
                </c:pt>
                <c:pt idx="25">
                  <c:v>7646.9907072344613</c:v>
                </c:pt>
                <c:pt idx="26">
                  <c:v>7623.8311669513359</c:v>
                </c:pt>
                <c:pt idx="27">
                  <c:v>7609.3564542743825</c:v>
                </c:pt>
                <c:pt idx="28">
                  <c:v>7638.3058796282894</c:v>
                </c:pt>
                <c:pt idx="29">
                  <c:v>7466.0567987725444</c:v>
                </c:pt>
                <c:pt idx="30">
                  <c:v>7422.632660741684</c:v>
                </c:pt>
                <c:pt idx="31">
                  <c:v>7558.6949599050458</c:v>
                </c:pt>
                <c:pt idx="32">
                  <c:v>7658.5704773760244</c:v>
                </c:pt>
                <c:pt idx="33">
                  <c:v>7584.7494427235624</c:v>
                </c:pt>
                <c:pt idx="34">
                  <c:v>7523.9556494803583</c:v>
                </c:pt>
                <c:pt idx="35">
                  <c:v>7515.9945575080337</c:v>
                </c:pt>
                <c:pt idx="36">
                  <c:v>7492.8350172249084</c:v>
                </c:pt>
                <c:pt idx="37">
                  <c:v>7502.2435804649276</c:v>
                </c:pt>
                <c:pt idx="38">
                  <c:v>7522.5081782126626</c:v>
                </c:pt>
                <c:pt idx="39">
                  <c:v>7490.6638103233654</c:v>
                </c:pt>
                <c:pt idx="40">
                  <c:v>7390.7882928523868</c:v>
                </c:pt>
                <c:pt idx="41">
                  <c:v>7461.7143849694585</c:v>
                </c:pt>
                <c:pt idx="42">
                  <c:v>7435.6599021509428</c:v>
                </c:pt>
                <c:pt idx="43">
                  <c:v>7455.9244998986769</c:v>
                </c:pt>
                <c:pt idx="44">
                  <c:v>7489.9400746895171</c:v>
                </c:pt>
                <c:pt idx="45">
                  <c:v>7432.7649596155516</c:v>
                </c:pt>
                <c:pt idx="46">
                  <c:v>7357.4964536953939</c:v>
                </c:pt>
                <c:pt idx="47">
                  <c:v>7367.6287525692615</c:v>
                </c:pt>
                <c:pt idx="48">
                  <c:v>7309.7299018614485</c:v>
                </c:pt>
                <c:pt idx="49">
                  <c:v>7357.4964536953939</c:v>
                </c:pt>
                <c:pt idx="50">
                  <c:v>7206.9594418550796</c:v>
                </c:pt>
                <c:pt idx="51">
                  <c:v>7067.2784645224792</c:v>
                </c:pt>
                <c:pt idx="52">
                  <c:v>7131.690935934922</c:v>
                </c:pt>
                <c:pt idx="53">
                  <c:v>7112.1500738210352</c:v>
                </c:pt>
                <c:pt idx="54">
                  <c:v>7178.73375213502</c:v>
                </c:pt>
                <c:pt idx="55">
                  <c:v>7204.0644993196884</c:v>
                </c:pt>
                <c:pt idx="56">
                  <c:v>7257.6209362244163</c:v>
                </c:pt>
                <c:pt idx="57">
                  <c:v>7313.3485800306862</c:v>
                </c:pt>
                <c:pt idx="58">
                  <c:v>7316.9672581999248</c:v>
                </c:pt>
                <c:pt idx="59">
                  <c:v>7316.9672581999248</c:v>
                </c:pt>
                <c:pt idx="60">
                  <c:v>7316.9672581999248</c:v>
                </c:pt>
                <c:pt idx="61">
                  <c:v>7392.2357641200824</c:v>
                </c:pt>
                <c:pt idx="62">
                  <c:v>7418.2902469385981</c:v>
                </c:pt>
                <c:pt idx="63">
                  <c:v>7344.4692122861361</c:v>
                </c:pt>
                <c:pt idx="64">
                  <c:v>7324.204614538402</c:v>
                </c:pt>
                <c:pt idx="65">
                  <c:v>7299.597602987581</c:v>
                </c:pt>
                <c:pt idx="66">
                  <c:v>7372.6949020061957</c:v>
                </c:pt>
                <c:pt idx="67">
                  <c:v>7370.5236951046527</c:v>
                </c:pt>
                <c:pt idx="68">
                  <c:v>7505.1385230003189</c:v>
                </c:pt>
                <c:pt idx="69">
                  <c:v>7468.9517413079348</c:v>
                </c:pt>
                <c:pt idx="70">
                  <c:v>7507.3097299018618</c:v>
                </c:pt>
                <c:pt idx="71">
                  <c:v>7474.7416263787163</c:v>
                </c:pt>
                <c:pt idx="72">
                  <c:v>7495.7299597602987</c:v>
                </c:pt>
                <c:pt idx="73">
                  <c:v>7495.7299597602987</c:v>
                </c:pt>
                <c:pt idx="74">
                  <c:v>7471.846683843326</c:v>
                </c:pt>
                <c:pt idx="75">
                  <c:v>7348.811626089222</c:v>
                </c:pt>
                <c:pt idx="76">
                  <c:v>7344.4692122861361</c:v>
                </c:pt>
                <c:pt idx="77">
                  <c:v>7367.6287525692615</c:v>
                </c:pt>
                <c:pt idx="78">
                  <c:v>7364.7338100338711</c:v>
                </c:pt>
                <c:pt idx="79">
                  <c:v>7382.8272008800623</c:v>
                </c:pt>
                <c:pt idx="80">
                  <c:v>7341.5742697507458</c:v>
                </c:pt>
                <c:pt idx="81">
                  <c:v>7369.7999594708044</c:v>
                </c:pt>
                <c:pt idx="82">
                  <c:v>7398.025649190864</c:v>
                </c:pt>
                <c:pt idx="83">
                  <c:v>7407.4342124308832</c:v>
                </c:pt>
                <c:pt idx="84">
                  <c:v>7374.8661089077386</c:v>
                </c:pt>
                <c:pt idx="85">
                  <c:v>7345.9166835538317</c:v>
                </c:pt>
                <c:pt idx="86">
                  <c:v>7374.1423732738904</c:v>
                </c:pt>
                <c:pt idx="87">
                  <c:v>7384.2746721477579</c:v>
                </c:pt>
                <c:pt idx="88">
                  <c:v>7413.9478331355122</c:v>
                </c:pt>
                <c:pt idx="89">
                  <c:v>7418.2902469385981</c:v>
                </c:pt>
                <c:pt idx="90">
                  <c:v>7464.6093275048488</c:v>
                </c:pt>
                <c:pt idx="91">
                  <c:v>7402.3680629939499</c:v>
                </c:pt>
                <c:pt idx="92">
                  <c:v>7431.3174883478569</c:v>
                </c:pt>
                <c:pt idx="93">
                  <c:v>7413.9478331355122</c:v>
                </c:pt>
                <c:pt idx="94">
                  <c:v>7431.3174883478569</c:v>
                </c:pt>
                <c:pt idx="95">
                  <c:v>7392.2357641200824</c:v>
                </c:pt>
                <c:pt idx="96">
                  <c:v>7395.1307066554727</c:v>
                </c:pt>
                <c:pt idx="97">
                  <c:v>7421.9089251078367</c:v>
                </c:pt>
                <c:pt idx="98">
                  <c:v>7505.1385230003189</c:v>
                </c:pt>
                <c:pt idx="99">
                  <c:v>7502.2435804649276</c:v>
                </c:pt>
                <c:pt idx="100">
                  <c:v>7609.3564542743825</c:v>
                </c:pt>
                <c:pt idx="101">
                  <c:v>7759.8934661146977</c:v>
                </c:pt>
                <c:pt idx="102">
                  <c:v>7735.2864545638768</c:v>
                </c:pt>
                <c:pt idx="103">
                  <c:v>7785.9479489332134</c:v>
                </c:pt>
                <c:pt idx="104">
                  <c:v>7730.9440407607908</c:v>
                </c:pt>
                <c:pt idx="105">
                  <c:v>7704.1658223084278</c:v>
                </c:pt>
                <c:pt idx="106">
                  <c:v>7722.2592131546189</c:v>
                </c:pt>
                <c:pt idx="107">
                  <c:v>7682.4537532929971</c:v>
                </c:pt>
                <c:pt idx="108">
                  <c:v>7682.4537532929971</c:v>
                </c:pt>
                <c:pt idx="109">
                  <c:v>7565.932316243523</c:v>
                </c:pt>
                <c:pt idx="110">
                  <c:v>7460.2669137017629</c:v>
                </c:pt>
                <c:pt idx="111">
                  <c:v>7474.017890744869</c:v>
                </c:pt>
                <c:pt idx="112">
                  <c:v>7442.8972584894191</c:v>
                </c:pt>
                <c:pt idx="113">
                  <c:v>7486.3213965202794</c:v>
                </c:pt>
                <c:pt idx="114">
                  <c:v>7402.3680629939499</c:v>
                </c:pt>
                <c:pt idx="115">
                  <c:v>7424.0801320093797</c:v>
                </c:pt>
                <c:pt idx="116">
                  <c:v>7437.1073734186375</c:v>
                </c:pt>
                <c:pt idx="117">
                  <c:v>7408.1579480647315</c:v>
                </c:pt>
                <c:pt idx="118">
                  <c:v>7412.5003618678174</c:v>
                </c:pt>
                <c:pt idx="119">
                  <c:v>7393.683235387778</c:v>
                </c:pt>
                <c:pt idx="120">
                  <c:v>7337.2318559476598</c:v>
                </c:pt>
                <c:pt idx="121">
                  <c:v>7186.6948441073446</c:v>
                </c:pt>
                <c:pt idx="122">
                  <c:v>7072.3446139594134</c:v>
                </c:pt>
                <c:pt idx="123">
                  <c:v>7183.076165938106</c:v>
                </c:pt>
                <c:pt idx="124">
                  <c:v>6949.3095562053095</c:v>
                </c:pt>
                <c:pt idx="125">
                  <c:v>7012.998291983904</c:v>
                </c:pt>
                <c:pt idx="126">
                  <c:v>7031.8154184639434</c:v>
                </c:pt>
                <c:pt idx="127">
                  <c:v>7070.8971426917178</c:v>
                </c:pt>
                <c:pt idx="128">
                  <c:v>7054.2512231132214</c:v>
                </c:pt>
                <c:pt idx="129">
                  <c:v>7015.8932345192952</c:v>
                </c:pt>
                <c:pt idx="130">
                  <c:v>7063.6597863532406</c:v>
                </c:pt>
                <c:pt idx="131">
                  <c:v>6981.8776597284541</c:v>
                </c:pt>
                <c:pt idx="132">
                  <c:v>7053.527487479374</c:v>
                </c:pt>
                <c:pt idx="133">
                  <c:v>7120.1111657933589</c:v>
                </c:pt>
                <c:pt idx="134">
                  <c:v>7222.1578901658804</c:v>
                </c:pt>
                <c:pt idx="135">
                  <c:v>7225.776568335119</c:v>
                </c:pt>
                <c:pt idx="136">
                  <c:v>7225.776568335119</c:v>
                </c:pt>
                <c:pt idx="137">
                  <c:v>7206.2357062212313</c:v>
                </c:pt>
                <c:pt idx="138">
                  <c:v>7278.5162523004064</c:v>
                </c:pt>
                <c:pt idx="139">
                  <c:v>7333.5401051596427</c:v>
                </c:pt>
                <c:pt idx="140">
                  <c:v>7201.8782920673821</c:v>
                </c:pt>
                <c:pt idx="141">
                  <c:v>7153.7901351392602</c:v>
                </c:pt>
                <c:pt idx="142">
                  <c:v>7200.2021314350895</c:v>
                </c:pt>
                <c:pt idx="143">
                  <c:v>7181.5678676009966</c:v>
                </c:pt>
                <c:pt idx="144">
                  <c:v>7256.9940967256998</c:v>
                </c:pt>
                <c:pt idx="145">
                  <c:v>7258.516023696252</c:v>
                </c:pt>
                <c:pt idx="146">
                  <c:v>7274.9796212920255</c:v>
                </c:pt>
                <c:pt idx="147">
                  <c:v>7215.6691422746471</c:v>
                </c:pt>
                <c:pt idx="148">
                  <c:v>7183.6599666571383</c:v>
                </c:pt>
                <c:pt idx="149">
                  <c:v>7093.7418400208899</c:v>
                </c:pt>
                <c:pt idx="150">
                  <c:v>6892.9522712547696</c:v>
                </c:pt>
                <c:pt idx="151">
                  <c:v>7004.4470365240213</c:v>
                </c:pt>
                <c:pt idx="152">
                  <c:v>7094.4710237165136</c:v>
                </c:pt>
                <c:pt idx="153">
                  <c:v>7124.5352371113804</c:v>
                </c:pt>
                <c:pt idx="154">
                  <c:v>7138.7038140949126</c:v>
                </c:pt>
                <c:pt idx="155">
                  <c:v>7051.038593005931</c:v>
                </c:pt>
                <c:pt idx="156">
                  <c:v>7027.5312677265993</c:v>
                </c:pt>
                <c:pt idx="157">
                  <c:v>7176.5972340688368</c:v>
                </c:pt>
                <c:pt idx="158">
                  <c:v>7154.5079288435609</c:v>
                </c:pt>
                <c:pt idx="159">
                  <c:v>7217.0255324155787</c:v>
                </c:pt>
                <c:pt idx="160">
                  <c:v>7077.8740260305576</c:v>
                </c:pt>
                <c:pt idx="161">
                  <c:v>7082.8605843105097</c:v>
                </c:pt>
                <c:pt idx="162">
                  <c:v>7057.7407620926087</c:v>
                </c:pt>
                <c:pt idx="163">
                  <c:v>6957.5247857257582</c:v>
                </c:pt>
                <c:pt idx="164">
                  <c:v>7005.2616194095299</c:v>
                </c:pt>
                <c:pt idx="165">
                  <c:v>7012.053016322493</c:v>
                </c:pt>
                <c:pt idx="166">
                  <c:v>6967.5769684370734</c:v>
                </c:pt>
                <c:pt idx="167">
                  <c:v>6977.2387614017407</c:v>
                </c:pt>
                <c:pt idx="168">
                  <c:v>6963.2312301829716</c:v>
                </c:pt>
                <c:pt idx="169">
                  <c:v>7113.5891357157489</c:v>
                </c:pt>
                <c:pt idx="170">
                  <c:v>7124.9362540311567</c:v>
                </c:pt>
                <c:pt idx="171">
                  <c:v>7019.1762499454808</c:v>
                </c:pt>
                <c:pt idx="172">
                  <c:v>7106.0447239692521</c:v>
                </c:pt>
                <c:pt idx="173">
                  <c:v>7291.3841820265407</c:v>
                </c:pt>
                <c:pt idx="174">
                  <c:v>7287.6573969065776</c:v>
                </c:pt>
                <c:pt idx="175">
                  <c:v>7313.9144368593197</c:v>
                </c:pt>
                <c:pt idx="176">
                  <c:v>7350.167698000877</c:v>
                </c:pt>
                <c:pt idx="177">
                  <c:v>7380.6486933529022</c:v>
                </c:pt>
                <c:pt idx="178">
                  <c:v>7345.5919901185862</c:v>
                </c:pt>
                <c:pt idx="179">
                  <c:v>7296.7474657415887</c:v>
                </c:pt>
                <c:pt idx="180">
                  <c:v>7359.8659552373692</c:v>
                </c:pt>
                <c:pt idx="181">
                  <c:v>7296.832230942925</c:v>
                </c:pt>
                <c:pt idx="182">
                  <c:v>7299.5563612909973</c:v>
                </c:pt>
                <c:pt idx="183">
                  <c:v>7294.1948370164791</c:v>
                </c:pt>
                <c:pt idx="184">
                  <c:v>7289.8880186156903</c:v>
                </c:pt>
                <c:pt idx="185">
                  <c:v>7277.3080041700459</c:v>
                </c:pt>
                <c:pt idx="186">
                  <c:v>7289.600064687349</c:v>
                </c:pt>
                <c:pt idx="187">
                  <c:v>7361.2020838665185</c:v>
                </c:pt>
                <c:pt idx="188">
                  <c:v>7348.0871853779827</c:v>
                </c:pt>
                <c:pt idx="189">
                  <c:v>7357.8740385171477</c:v>
                </c:pt>
                <c:pt idx="190">
                  <c:v>7287.2733157346447</c:v>
                </c:pt>
                <c:pt idx="191">
                  <c:v>7257.3981323234239</c:v>
                </c:pt>
                <c:pt idx="192">
                  <c:v>7250.7801426629067</c:v>
                </c:pt>
                <c:pt idx="193">
                  <c:v>7213.3719161501376</c:v>
                </c:pt>
                <c:pt idx="194">
                  <c:v>7285.4935131835837</c:v>
                </c:pt>
                <c:pt idx="195">
                  <c:v>7258.7550489106461</c:v>
                </c:pt>
                <c:pt idx="196">
                  <c:v>7216.5483366050657</c:v>
                </c:pt>
                <c:pt idx="197">
                  <c:v>7128.2714445766096</c:v>
                </c:pt>
                <c:pt idx="198">
                  <c:v>7170.1720841300194</c:v>
                </c:pt>
                <c:pt idx="199">
                  <c:v>7171.3663135638926</c:v>
                </c:pt>
                <c:pt idx="200">
                  <c:v>7102.7126225841603</c:v>
                </c:pt>
                <c:pt idx="201">
                  <c:v>7047.9524779751482</c:v>
                </c:pt>
                <c:pt idx="202">
                  <c:v>6990.059060622094</c:v>
                </c:pt>
                <c:pt idx="203">
                  <c:v>7109.4261708431113</c:v>
                </c:pt>
                <c:pt idx="204">
                  <c:v>7243.1601241767494</c:v>
                </c:pt>
                <c:pt idx="205">
                  <c:v>7176.6595753918291</c:v>
                </c:pt>
                <c:pt idx="206">
                  <c:v>7149.4314988231181</c:v>
                </c:pt>
                <c:pt idx="207">
                  <c:v>7169.0132089682775</c:v>
                </c:pt>
                <c:pt idx="208">
                  <c:v>7138.2611662182762</c:v>
                </c:pt>
                <c:pt idx="209">
                  <c:v>7070.60674500185</c:v>
                </c:pt>
                <c:pt idx="210">
                  <c:v>7012.873575768198</c:v>
                </c:pt>
                <c:pt idx="211">
                  <c:v>7043.3282749604787</c:v>
                </c:pt>
                <c:pt idx="212">
                  <c:v>7073.8308589569442</c:v>
                </c:pt>
                <c:pt idx="213">
                  <c:v>7194.3849830673589</c:v>
                </c:pt>
                <c:pt idx="214">
                  <c:v>7191.0066976618045</c:v>
                </c:pt>
                <c:pt idx="215">
                  <c:v>7107.574884792627</c:v>
                </c:pt>
                <c:pt idx="216">
                  <c:v>7161.4113051191734</c:v>
                </c:pt>
                <c:pt idx="217">
                  <c:v>7161.4113051191734</c:v>
                </c:pt>
                <c:pt idx="218">
                  <c:v>7120.988365810611</c:v>
                </c:pt>
                <c:pt idx="219">
                  <c:v>7096.4437205393988</c:v>
                </c:pt>
                <c:pt idx="220">
                  <c:v>7064.2399827350555</c:v>
                </c:pt>
                <c:pt idx="221">
                  <c:v>7166.2373938648825</c:v>
                </c:pt>
                <c:pt idx="222">
                  <c:v>7168.967879159306</c:v>
                </c:pt>
                <c:pt idx="223">
                  <c:v>7282.1604055747739</c:v>
                </c:pt>
                <c:pt idx="224">
                  <c:v>7272.6002819987862</c:v>
                </c:pt>
                <c:pt idx="225">
                  <c:v>7228.2717421303105</c:v>
                </c:pt>
                <c:pt idx="226">
                  <c:v>7197.3398281972377</c:v>
                </c:pt>
                <c:pt idx="227">
                  <c:v>7136.7899205142194</c:v>
                </c:pt>
                <c:pt idx="228">
                  <c:v>7143.3641753984912</c:v>
                </c:pt>
                <c:pt idx="229">
                  <c:v>7166.3737406243035</c:v>
                </c:pt>
                <c:pt idx="230">
                  <c:v>7145.8382108938404</c:v>
                </c:pt>
                <c:pt idx="231">
                  <c:v>7124.0247043493509</c:v>
                </c:pt>
                <c:pt idx="232">
                  <c:v>7105.9927737140588</c:v>
                </c:pt>
                <c:pt idx="233">
                  <c:v>7013.1401959844397</c:v>
                </c:pt>
                <c:pt idx="234">
                  <c:v>6995.8025184889066</c:v>
                </c:pt>
                <c:pt idx="235">
                  <c:v>6945.7644185914914</c:v>
                </c:pt>
                <c:pt idx="236">
                  <c:v>6941.0319410319416</c:v>
                </c:pt>
                <c:pt idx="237">
                  <c:v>7038.5947191673267</c:v>
                </c:pt>
                <c:pt idx="238">
                  <c:v>7017.4008839422022</c:v>
                </c:pt>
                <c:pt idx="239">
                  <c:v>6988.0184600154316</c:v>
                </c:pt>
                <c:pt idx="240">
                  <c:v>6893.7733519300382</c:v>
                </c:pt>
                <c:pt idx="241">
                  <c:v>6808.6566790857023</c:v>
                </c:pt>
                <c:pt idx="242">
                  <c:v>6920.042190404597</c:v>
                </c:pt>
                <c:pt idx="243">
                  <c:v>6933.6901958263452</c:v>
                </c:pt>
                <c:pt idx="244">
                  <c:v>6948.9944971318255</c:v>
                </c:pt>
                <c:pt idx="245">
                  <c:v>6960.7884880509646</c:v>
                </c:pt>
                <c:pt idx="246">
                  <c:v>6957.3537654301817</c:v>
                </c:pt>
                <c:pt idx="247">
                  <c:v>6973.4306827997079</c:v>
                </c:pt>
                <c:pt idx="248">
                  <c:v>7018.2705821436493</c:v>
                </c:pt>
                <c:pt idx="249">
                  <c:v>7051.2451492245409</c:v>
                </c:pt>
                <c:pt idx="250">
                  <c:v>7045.8050846834603</c:v>
                </c:pt>
                <c:pt idx="251">
                  <c:v>6987.70552075061</c:v>
                </c:pt>
                <c:pt idx="252">
                  <c:v>6947.5627584724498</c:v>
                </c:pt>
                <c:pt idx="253">
                  <c:v>6950.6389818682828</c:v>
                </c:pt>
                <c:pt idx="254">
                  <c:v>7042.8793601421903</c:v>
                </c:pt>
                <c:pt idx="255">
                  <c:v>6996.5061881921001</c:v>
                </c:pt>
                <c:pt idx="256">
                  <c:v>7055.5934409277907</c:v>
                </c:pt>
                <c:pt idx="257">
                  <c:v>7119.9974980975121</c:v>
                </c:pt>
                <c:pt idx="258">
                  <c:v>7088.527235726533</c:v>
                </c:pt>
                <c:pt idx="259">
                  <c:v>7073.0424249925945</c:v>
                </c:pt>
                <c:pt idx="260">
                  <c:v>7076.2421857561612</c:v>
                </c:pt>
                <c:pt idx="261">
                  <c:v>7082.121626586284</c:v>
                </c:pt>
                <c:pt idx="262">
                  <c:v>7075.0789517506428</c:v>
                </c:pt>
                <c:pt idx="263">
                  <c:v>7165.9889094269865</c:v>
                </c:pt>
                <c:pt idx="264">
                  <c:v>7222.6925584290311</c:v>
                </c:pt>
                <c:pt idx="265">
                  <c:v>7377.9220120683531</c:v>
                </c:pt>
                <c:pt idx="266">
                  <c:v>7469.9757532424992</c:v>
                </c:pt>
                <c:pt idx="267">
                  <c:v>7438.6946637790725</c:v>
                </c:pt>
                <c:pt idx="268">
                  <c:v>7460.2531176005132</c:v>
                </c:pt>
                <c:pt idx="269">
                  <c:v>7479.1265397871566</c:v>
                </c:pt>
                <c:pt idx="270">
                  <c:v>7448.3615097336206</c:v>
                </c:pt>
                <c:pt idx="271">
                  <c:v>7462.3748314177619</c:v>
                </c:pt>
                <c:pt idx="272">
                  <c:v>7495.7039547483237</c:v>
                </c:pt>
                <c:pt idx="273">
                  <c:v>7424.2521108605051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81-4C4D-93BE-1419A080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17088"/>
        <c:axId val="100735168"/>
      </c:areaChart>
      <c:dateAx>
        <c:axId val="101017088"/>
        <c:scaling>
          <c:orientation val="minMax"/>
          <c:max val="43530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07351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073516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01708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088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Ni!$A$6:$A$803</c:f>
              <c:numCache>
                <c:formatCode>yyyy\.mm\.dd</c:formatCode>
                <c:ptCount val="24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  <c:pt idx="230">
                  <c:v>43494</c:v>
                </c:pt>
                <c:pt idx="231">
                  <c:v>43495</c:v>
                </c:pt>
                <c:pt idx="232">
                  <c:v>43496</c:v>
                </c:pt>
                <c:pt idx="233">
                  <c:v>43497</c:v>
                </c:pt>
                <c:pt idx="234">
                  <c:v>43508</c:v>
                </c:pt>
                <c:pt idx="235">
                  <c:v>43509</c:v>
                </c:pt>
                <c:pt idx="236">
                  <c:v>43510</c:v>
                </c:pt>
                <c:pt idx="237">
                  <c:v>43511</c:v>
                </c:pt>
                <c:pt idx="238">
                  <c:v>43514</c:v>
                </c:pt>
                <c:pt idx="239">
                  <c:v>43515</c:v>
                </c:pt>
                <c:pt idx="240">
                  <c:v>43517</c:v>
                </c:pt>
                <c:pt idx="241">
                  <c:v>43521</c:v>
                </c:pt>
                <c:pt idx="242">
                  <c:v>43522</c:v>
                </c:pt>
                <c:pt idx="243">
                  <c:v>43523</c:v>
                </c:pt>
                <c:pt idx="244">
                  <c:v>43524</c:v>
                </c:pt>
                <c:pt idx="245">
                  <c:v>43525</c:v>
                </c:pt>
                <c:pt idx="246">
                  <c:v>43528</c:v>
                </c:pt>
                <c:pt idx="247">
                  <c:v>43529</c:v>
                </c:pt>
                <c:pt idx="248">
                  <c:v>43530</c:v>
                </c:pt>
              </c:numCache>
            </c:numRef>
          </c:cat>
          <c:val>
            <c:numRef>
              <c:f>Ni!$B$6:$B$803</c:f>
              <c:numCache>
                <c:formatCode>_(* #,##0.00_);_(* \(#,##0.00\);_(* "-"??_);_(@_)</c:formatCode>
                <c:ptCount val="24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  <c:pt idx="230">
                  <c:v>14123.290104814354</c:v>
                </c:pt>
                <c:pt idx="231">
                  <c:v>14500.440510308536</c:v>
                </c:pt>
                <c:pt idx="232">
                  <c:v>14661.446427268354</c:v>
                </c:pt>
                <c:pt idx="233">
                  <c:v>14669.498715491822</c:v>
                </c:pt>
                <c:pt idx="234">
                  <c:v>14658.143650544549</c:v>
                </c:pt>
                <c:pt idx="235">
                  <c:v>14608.515437797214</c:v>
                </c:pt>
                <c:pt idx="236">
                  <c:v>14636.384694944987</c:v>
                </c:pt>
                <c:pt idx="237">
                  <c:v>14405.10242727818</c:v>
                </c:pt>
                <c:pt idx="238">
                  <c:v>14632.162661737522</c:v>
                </c:pt>
                <c:pt idx="239">
                  <c:v>14690.222152737011</c:v>
                </c:pt>
                <c:pt idx="240">
                  <c:v>15197.296402461396</c:v>
                </c:pt>
                <c:pt idx="241">
                  <c:v>15455.251195510236</c:v>
                </c:pt>
                <c:pt idx="242">
                  <c:v>15267.483622765365</c:v>
                </c:pt>
                <c:pt idx="243">
                  <c:v>15320.630086621204</c:v>
                </c:pt>
                <c:pt idx="244">
                  <c:v>15414.708025974531</c:v>
                </c:pt>
                <c:pt idx="245">
                  <c:v>15415.421541437669</c:v>
                </c:pt>
                <c:pt idx="246">
                  <c:v>15687.099430699272</c:v>
                </c:pt>
                <c:pt idx="247">
                  <c:v>15737.249099023844</c:v>
                </c:pt>
                <c:pt idx="248">
                  <c:v>16016.372457043115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47-4B65-AE35-31AA243E4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45280"/>
        <c:axId val="106201088"/>
      </c:areaChart>
      <c:dateAx>
        <c:axId val="106145280"/>
        <c:scaling>
          <c:orientation val="minMax"/>
          <c:max val="43530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2010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6201088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1452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565"/>
          <c:h val="0.69927783655259557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Coke!$A$6:$A$127</c:f>
              <c:numCache>
                <c:formatCode>yyyy\.mm\.dd</c:formatCode>
                <c:ptCount val="12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  <c:pt idx="103">
                  <c:v>43494</c:v>
                </c:pt>
                <c:pt idx="104">
                  <c:v>43495</c:v>
                </c:pt>
                <c:pt idx="105">
                  <c:v>43496</c:v>
                </c:pt>
                <c:pt idx="106">
                  <c:v>43497</c:v>
                </c:pt>
                <c:pt idx="107">
                  <c:v>43508</c:v>
                </c:pt>
                <c:pt idx="108">
                  <c:v>43509</c:v>
                </c:pt>
                <c:pt idx="109">
                  <c:v>43510</c:v>
                </c:pt>
                <c:pt idx="110">
                  <c:v>43511</c:v>
                </c:pt>
                <c:pt idx="111">
                  <c:v>43514</c:v>
                </c:pt>
                <c:pt idx="112">
                  <c:v>43515</c:v>
                </c:pt>
                <c:pt idx="113">
                  <c:v>43517</c:v>
                </c:pt>
                <c:pt idx="114">
                  <c:v>43521</c:v>
                </c:pt>
                <c:pt idx="115">
                  <c:v>43522</c:v>
                </c:pt>
                <c:pt idx="116">
                  <c:v>43523</c:v>
                </c:pt>
                <c:pt idx="117">
                  <c:v>43524</c:v>
                </c:pt>
                <c:pt idx="118">
                  <c:v>43525</c:v>
                </c:pt>
                <c:pt idx="119">
                  <c:v>43528</c:v>
                </c:pt>
                <c:pt idx="120">
                  <c:v>43529</c:v>
                </c:pt>
                <c:pt idx="121">
                  <c:v>43530</c:v>
                </c:pt>
              </c:numCache>
            </c:numRef>
          </c:cat>
          <c:val>
            <c:numRef>
              <c:f>Coke!$B$6:$B$127</c:f>
              <c:numCache>
                <c:formatCode>0.00</c:formatCode>
                <c:ptCount val="12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  <c:pt idx="103">
                  <c:v>299.9348611357849</c:v>
                </c:pt>
                <c:pt idx="104">
                  <c:v>300.11157613548403</c:v>
                </c:pt>
                <c:pt idx="105">
                  <c:v>307.0787458915932</c:v>
                </c:pt>
                <c:pt idx="106">
                  <c:v>313.33989925658716</c:v>
                </c:pt>
                <c:pt idx="107">
                  <c:v>309.51928361868636</c:v>
                </c:pt>
                <c:pt idx="108">
                  <c:v>304.29171797324125</c:v>
                </c:pt>
                <c:pt idx="109">
                  <c:v>307.62965815484171</c:v>
                </c:pt>
                <c:pt idx="110">
                  <c:v>302.76504283215365</c:v>
                </c:pt>
                <c:pt idx="111">
                  <c:v>303.73382624768948</c:v>
                </c:pt>
                <c:pt idx="112">
                  <c:v>303.31768932835007</c:v>
                </c:pt>
                <c:pt idx="113">
                  <c:v>318.11416316437834</c:v>
                </c:pt>
                <c:pt idx="114">
                  <c:v>321.89402925466277</c:v>
                </c:pt>
                <c:pt idx="115">
                  <c:v>318.80119987624596</c:v>
                </c:pt>
                <c:pt idx="116">
                  <c:v>320.92176569046416</c:v>
                </c:pt>
                <c:pt idx="117">
                  <c:v>316.00151453247787</c:v>
                </c:pt>
                <c:pt idx="118">
                  <c:v>318.68240126816193</c:v>
                </c:pt>
                <c:pt idx="119">
                  <c:v>318.29221716972802</c:v>
                </c:pt>
                <c:pt idx="120">
                  <c:v>310.41910308121913</c:v>
                </c:pt>
                <c:pt idx="121">
                  <c:v>307.76413075961244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98-4289-AC6B-6EE127B6E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5552"/>
        <c:axId val="106202240"/>
      </c:areaChart>
      <c:dateAx>
        <c:axId val="105495552"/>
        <c:scaling>
          <c:orientation val="minMax"/>
          <c:max val="43530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20224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6202240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4955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702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Steel!$A$6:$A$126</c:f>
              <c:numCache>
                <c:formatCode>yyyy\.mm\.dd</c:formatCode>
                <c:ptCount val="12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  <c:pt idx="102">
                  <c:v>43494</c:v>
                </c:pt>
                <c:pt idx="103">
                  <c:v>43495</c:v>
                </c:pt>
                <c:pt idx="104">
                  <c:v>43496</c:v>
                </c:pt>
                <c:pt idx="105">
                  <c:v>43497</c:v>
                </c:pt>
                <c:pt idx="106">
                  <c:v>43508</c:v>
                </c:pt>
                <c:pt idx="107">
                  <c:v>43509</c:v>
                </c:pt>
                <c:pt idx="108">
                  <c:v>43510</c:v>
                </c:pt>
                <c:pt idx="109">
                  <c:v>43511</c:v>
                </c:pt>
                <c:pt idx="110">
                  <c:v>43514</c:v>
                </c:pt>
                <c:pt idx="111">
                  <c:v>43515</c:v>
                </c:pt>
                <c:pt idx="112">
                  <c:v>43517</c:v>
                </c:pt>
                <c:pt idx="113">
                  <c:v>43521</c:v>
                </c:pt>
                <c:pt idx="114">
                  <c:v>43522</c:v>
                </c:pt>
                <c:pt idx="115">
                  <c:v>43523</c:v>
                </c:pt>
                <c:pt idx="116">
                  <c:v>43524</c:v>
                </c:pt>
                <c:pt idx="117">
                  <c:v>43526</c:v>
                </c:pt>
                <c:pt idx="118">
                  <c:v>43528</c:v>
                </c:pt>
                <c:pt idx="119">
                  <c:v>43529</c:v>
                </c:pt>
                <c:pt idx="120">
                  <c:v>43530</c:v>
                </c:pt>
              </c:numCache>
            </c:numRef>
          </c:cat>
          <c:val>
            <c:numRef>
              <c:f>Steel!$B$6:$B$126</c:f>
              <c:numCache>
                <c:formatCode>0.00</c:formatCode>
                <c:ptCount val="12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  <c:pt idx="102">
                  <c:v>567.00420441759934</c:v>
                </c:pt>
                <c:pt idx="103">
                  <c:v>579.42334006355827</c:v>
                </c:pt>
                <c:pt idx="104">
                  <c:v>573.35265358032677</c:v>
                </c:pt>
                <c:pt idx="105">
                  <c:v>571.0573311895198</c:v>
                </c:pt>
                <c:pt idx="106">
                  <c:v>574.68469703064829</c:v>
                </c:pt>
                <c:pt idx="107">
                  <c:v>578.72337909411681</c:v>
                </c:pt>
                <c:pt idx="108">
                  <c:v>577.63554516844385</c:v>
                </c:pt>
                <c:pt idx="109">
                  <c:v>576.94093097487541</c:v>
                </c:pt>
                <c:pt idx="110">
                  <c:v>578.92791127541591</c:v>
                </c:pt>
                <c:pt idx="111">
                  <c:v>577.43192497957227</c:v>
                </c:pt>
                <c:pt idx="112">
                  <c:v>568.22079777603449</c:v>
                </c:pt>
                <c:pt idx="113">
                  <c:v>572.13971277838527</c:v>
                </c:pt>
                <c:pt idx="114">
                  <c:v>571.68991538989258</c:v>
                </c:pt>
                <c:pt idx="115">
                  <c:v>572.13971277838527</c:v>
                </c:pt>
                <c:pt idx="116">
                  <c:v>572.43939999371435</c:v>
                </c:pt>
                <c:pt idx="117">
                  <c:v>570.94153857176548</c:v>
                </c:pt>
                <c:pt idx="118">
                  <c:v>570.64341723656412</c:v>
                </c:pt>
                <c:pt idx="119">
                  <c:v>582.50196902074038</c:v>
                </c:pt>
                <c:pt idx="120">
                  <c:v>576.8718972692252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97-4E28-9F04-344F60467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18624"/>
        <c:axId val="106203968"/>
      </c:areaChart>
      <c:dateAx>
        <c:axId val="105818624"/>
        <c:scaling>
          <c:orientation val="minMax"/>
          <c:max val="43530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2039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6203968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81862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Cu!$A$1225:$A$1249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Cu!$B$1225:$B$1249</c:f>
              <c:numCache>
                <c:formatCode>_(* #,##0.00_);_(* \(#,##0.00\);_(* "-"??_);_(@_)</c:formatCode>
                <c:ptCount val="25"/>
                <c:pt idx="0">
                  <c:v>7017.4008839422022</c:v>
                </c:pt>
                <c:pt idx="1">
                  <c:v>6988.0184600154316</c:v>
                </c:pt>
                <c:pt idx="2">
                  <c:v>6893.7733519300382</c:v>
                </c:pt>
                <c:pt idx="3">
                  <c:v>6808.6566790857023</c:v>
                </c:pt>
                <c:pt idx="4">
                  <c:v>6920.042190404597</c:v>
                </c:pt>
                <c:pt idx="5">
                  <c:v>6933.6901958263452</c:v>
                </c:pt>
                <c:pt idx="6">
                  <c:v>6948.9944971318255</c:v>
                </c:pt>
                <c:pt idx="7">
                  <c:v>6960.7884880509646</c:v>
                </c:pt>
                <c:pt idx="8">
                  <c:v>6957.3537654301817</c:v>
                </c:pt>
                <c:pt idx="9">
                  <c:v>6973.4306827997079</c:v>
                </c:pt>
                <c:pt idx="10">
                  <c:v>7018.2705821436493</c:v>
                </c:pt>
                <c:pt idx="11">
                  <c:v>7051.2451492245409</c:v>
                </c:pt>
                <c:pt idx="12">
                  <c:v>7045.8050846834603</c:v>
                </c:pt>
                <c:pt idx="13">
                  <c:v>6987.70552075061</c:v>
                </c:pt>
                <c:pt idx="14">
                  <c:v>6947.5627584724498</c:v>
                </c:pt>
                <c:pt idx="15">
                  <c:v>6950.6389818682828</c:v>
                </c:pt>
                <c:pt idx="16">
                  <c:v>7042.8793601421903</c:v>
                </c:pt>
                <c:pt idx="17">
                  <c:v>6996.5061881921001</c:v>
                </c:pt>
                <c:pt idx="18">
                  <c:v>7055.5934409277907</c:v>
                </c:pt>
                <c:pt idx="19">
                  <c:v>7119.9974980975121</c:v>
                </c:pt>
                <c:pt idx="20">
                  <c:v>7088.527235726533</c:v>
                </c:pt>
                <c:pt idx="21">
                  <c:v>7073.0424249925945</c:v>
                </c:pt>
                <c:pt idx="22">
                  <c:v>7076.2421857561612</c:v>
                </c:pt>
                <c:pt idx="23">
                  <c:v>7082.121626586284</c:v>
                </c:pt>
                <c:pt idx="24">
                  <c:v>7075.0789517506428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F9-4B65-90C2-FE347636C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72896"/>
        <c:axId val="106205696"/>
      </c:areaChart>
      <c:dateAx>
        <c:axId val="105872896"/>
        <c:scaling>
          <c:orientation val="minMax"/>
          <c:max val="43511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20569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620569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87289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1"/>
        </c:manualLayout>
      </c:layout>
      <c:areaChart>
        <c:grouping val="standard"/>
        <c:varyColors val="0"/>
        <c:ser>
          <c:idx val="0"/>
          <c:order val="0"/>
          <c:cat>
            <c:numRef>
              <c:f>Pb!$A$1223:$A$1247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Pb!$B$1223:$B$1247</c:f>
              <c:numCache>
                <c:formatCode>_(* #,##0.00_);_(* \(#,##0.00\);_(* "-"??_);_(@_)</c:formatCode>
                <c:ptCount val="25"/>
                <c:pt idx="0">
                  <c:v>2692.2836240757101</c:v>
                </c:pt>
                <c:pt idx="1">
                  <c:v>2693.2987814642811</c:v>
                </c:pt>
                <c:pt idx="2">
                  <c:v>2668.7920043864178</c:v>
                </c:pt>
                <c:pt idx="3">
                  <c:v>2646.6798709816271</c:v>
                </c:pt>
                <c:pt idx="4">
                  <c:v>2651.4687971655508</c:v>
                </c:pt>
                <c:pt idx="5">
                  <c:v>2651.6324705909856</c:v>
                </c:pt>
                <c:pt idx="6">
                  <c:v>2652.2044306041776</c:v>
                </c:pt>
                <c:pt idx="7">
                  <c:v>2650.1209071782309</c:v>
                </c:pt>
                <c:pt idx="8">
                  <c:v>2632.3923270200285</c:v>
                </c:pt>
                <c:pt idx="9">
                  <c:v>2628.1402954443106</c:v>
                </c:pt>
                <c:pt idx="10">
                  <c:v>2637.0293660773727</c:v>
                </c:pt>
                <c:pt idx="11">
                  <c:v>2638.4971120449795</c:v>
                </c:pt>
                <c:pt idx="12">
                  <c:v>2635.5604370398796</c:v>
                </c:pt>
                <c:pt idx="13">
                  <c:v>2628.7537868760846</c:v>
                </c:pt>
                <c:pt idx="14">
                  <c:v>2635.3331929785304</c:v>
                </c:pt>
                <c:pt idx="15">
                  <c:v>2634.8250270106364</c:v>
                </c:pt>
                <c:pt idx="16">
                  <c:v>2651.2626823668816</c:v>
                </c:pt>
                <c:pt idx="17">
                  <c:v>2631.4620714158818</c:v>
                </c:pt>
                <c:pt idx="18">
                  <c:v>2614.8335346458016</c:v>
                </c:pt>
                <c:pt idx="19">
                  <c:v>2613.5945637233076</c:v>
                </c:pt>
                <c:pt idx="20">
                  <c:v>2580.8824838175701</c:v>
                </c:pt>
                <c:pt idx="21">
                  <c:v>2486.6164775364591</c:v>
                </c:pt>
                <c:pt idx="22">
                  <c:v>2464.9329109564233</c:v>
                </c:pt>
                <c:pt idx="23">
                  <c:v>2471.3653592775054</c:v>
                </c:pt>
                <c:pt idx="24">
                  <c:v>2475.7618493941013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E-467C-9E75-AAED64D7A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902592"/>
        <c:axId val="106207424"/>
      </c:areaChart>
      <c:dateAx>
        <c:axId val="105902592"/>
        <c:scaling>
          <c:orientation val="minMax"/>
          <c:max val="43511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20742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06207424"/>
        <c:scaling>
          <c:orientation val="minMax"/>
          <c:min val="23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9025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vi-VN"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CC-4D89-A53A-91B67A8E8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25536"/>
        <c:axId val="105992704"/>
      </c:areaChart>
      <c:dateAx>
        <c:axId val="1050255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5992704"/>
        <c:crosses val="autoZero"/>
        <c:auto val="1"/>
        <c:lblOffset val="100"/>
        <c:baseTimeUnit val="days"/>
      </c:dateAx>
      <c:valAx>
        <c:axId val="105992704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5025536"/>
        <c:crosses val="autoZero"/>
        <c:crossBetween val="midCat"/>
        <c:majorUnit val="50"/>
      </c:valAx>
    </c:plotArea>
    <c:plotVisOnly val="1"/>
    <c:dispBlanksAs val="zero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49248389406002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2A-4C7F-8754-D838198AD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26560"/>
        <c:axId val="105994432"/>
      </c:areaChart>
      <c:dateAx>
        <c:axId val="1050265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5994432"/>
        <c:crosses val="autoZero"/>
        <c:auto val="1"/>
        <c:lblOffset val="100"/>
        <c:baseTimeUnit val="days"/>
      </c:dateAx>
      <c:valAx>
        <c:axId val="1059944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502656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#.##0_);_(* \(#.##0\);_(*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D-4176-83EF-5CC7C5058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27072"/>
        <c:axId val="106692608"/>
      </c:areaChart>
      <c:dateAx>
        <c:axId val="1050270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6692608"/>
        <c:crosses val="autoZero"/>
        <c:auto val="1"/>
        <c:lblOffset val="100"/>
        <c:baseTimeUnit val="days"/>
      </c:dateAx>
      <c:valAx>
        <c:axId val="10669260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5027072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B-4E4C-9463-18073AF9E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29120"/>
        <c:axId val="106694336"/>
      </c:areaChart>
      <c:dateAx>
        <c:axId val="1050291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6694336"/>
        <c:crosses val="autoZero"/>
        <c:auto val="1"/>
        <c:lblOffset val="100"/>
        <c:baseTimeUnit val="days"/>
      </c:dateAx>
      <c:valAx>
        <c:axId val="106694336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502912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FC-41BC-9431-19CABD988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24160"/>
        <c:axId val="106696064"/>
      </c:lineChart>
      <c:dateAx>
        <c:axId val="1097241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6696064"/>
        <c:crosses val="autoZero"/>
        <c:auto val="1"/>
        <c:lblOffset val="100"/>
        <c:baseTimeUnit val="days"/>
      </c:dateAx>
      <c:valAx>
        <c:axId val="1066960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72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0-416A-9BD4-020B8D2E7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18624"/>
        <c:axId val="100958208"/>
      </c:areaChart>
      <c:dateAx>
        <c:axId val="10101862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0958208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0095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01862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BD-4122-8E7B-6B7E30CF9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85376"/>
        <c:axId val="106697792"/>
      </c:areaChart>
      <c:dateAx>
        <c:axId val="1076853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6697792"/>
        <c:crosses val="autoZero"/>
        <c:auto val="1"/>
        <c:lblOffset val="100"/>
        <c:baseTimeUnit val="days"/>
      </c:dateAx>
      <c:valAx>
        <c:axId val="1066977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68537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B-4872-AE9B-22740557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86400"/>
        <c:axId val="106699520"/>
      </c:areaChart>
      <c:dateAx>
        <c:axId val="1076864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6699520"/>
        <c:crosses val="autoZero"/>
        <c:auto val="1"/>
        <c:lblOffset val="100"/>
        <c:baseTimeUnit val="days"/>
      </c:dateAx>
      <c:valAx>
        <c:axId val="106699520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68640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F-427A-B305-A6B33A7A9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59264"/>
        <c:axId val="108970560"/>
      </c:barChart>
      <c:dateAx>
        <c:axId val="1076592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8970560"/>
        <c:crosses val="autoZero"/>
        <c:auto val="1"/>
        <c:lblOffset val="100"/>
        <c:baseTimeUnit val="days"/>
      </c:dateAx>
      <c:valAx>
        <c:axId val="10897056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659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4-4D4D-94B5-88FDC4217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60800"/>
        <c:axId val="108972288"/>
      </c:areaChart>
      <c:dateAx>
        <c:axId val="1076608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lang="vi-VN" sz="700" kern="100" cap="none" baseline="0">
                <a:latin typeface="Times New Roman" pitchFamily="18" charset="0"/>
              </a:defRPr>
            </a:pPr>
            <a:endParaRPr lang="en-US"/>
          </a:p>
        </c:txPr>
        <c:crossAx val="108972288"/>
        <c:crosses val="autoZero"/>
        <c:auto val="1"/>
        <c:lblOffset val="100"/>
        <c:baseTimeUnit val="days"/>
      </c:dateAx>
      <c:valAx>
        <c:axId val="108972288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660800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58-44D9-82EA-897137B7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61824"/>
        <c:axId val="108974016"/>
      </c:areaChart>
      <c:dateAx>
        <c:axId val="1076618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8974016"/>
        <c:crosses val="autoZero"/>
        <c:auto val="1"/>
        <c:lblOffset val="100"/>
        <c:baseTimeUnit val="days"/>
      </c:dateAx>
      <c:valAx>
        <c:axId val="108974016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661824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290-4CD1-BB88-8BC2A404A7A5}"/>
            </c:ext>
          </c:extLst>
        </c:ser>
        <c:ser>
          <c:idx val="1"/>
          <c:order val="1"/>
          <c:val>
            <c:numRef>
              <c:f>Zn!$E$1164:$E$1165</c:f>
              <c:numCache>
                <c:formatCode>_(* #.##0_);_(* \(#.##0\);_(*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90-4CD1-BB88-8BC2A404A7A5}"/>
            </c:ext>
          </c:extLst>
        </c:ser>
        <c:ser>
          <c:idx val="2"/>
          <c:order val="2"/>
          <c:val>
            <c:numRef>
              <c:f>Zn!$E$1163:$E$1180</c:f>
              <c:numCache>
                <c:formatCode>_(* #.##0_);_(* \(#.##0\);_(*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290-4CD1-BB88-8BC2A404A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62848"/>
        <c:axId val="108975744"/>
      </c:lineChart>
      <c:catAx>
        <c:axId val="107662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8975744"/>
        <c:crosses val="autoZero"/>
        <c:auto val="1"/>
        <c:lblAlgn val="ctr"/>
        <c:lblOffset val="100"/>
        <c:noMultiLvlLbl val="0"/>
      </c:catAx>
      <c:valAx>
        <c:axId val="108975744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76628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#.##0_);_(* \(#.##0\);_(*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7C6-4910-A78F-F8B747904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32736"/>
        <c:axId val="108977472"/>
      </c:lineChart>
      <c:dateAx>
        <c:axId val="1133327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8977472"/>
        <c:crosses val="autoZero"/>
        <c:auto val="1"/>
        <c:lblOffset val="100"/>
        <c:baseTimeUnit val="days"/>
      </c:dateAx>
      <c:valAx>
        <c:axId val="108977472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1333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53-44A7-904F-1BDA14FA4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40736"/>
        <c:axId val="109044864"/>
      </c:areaChart>
      <c:dateAx>
        <c:axId val="1099407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9044864"/>
        <c:crosses val="autoZero"/>
        <c:auto val="1"/>
        <c:lblOffset val="100"/>
        <c:baseTimeUnit val="days"/>
      </c:dateAx>
      <c:valAx>
        <c:axId val="109044864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940736"/>
        <c:crosses val="autoZero"/>
        <c:crossBetween val="midCat"/>
        <c:majorUnit val="500"/>
      </c:valAx>
    </c:plotArea>
    <c:plotVisOnly val="1"/>
    <c:dispBlanksAs val="zero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B-4E3E-AF4E-9F6A57D72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41760"/>
        <c:axId val="109046592"/>
      </c:areaChart>
      <c:dateAx>
        <c:axId val="1099417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9046592"/>
        <c:crosses val="autoZero"/>
        <c:auto val="1"/>
        <c:lblOffset val="100"/>
        <c:baseTimeUnit val="days"/>
      </c:dateAx>
      <c:valAx>
        <c:axId val="10904659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94176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#.##0_);_(* \(#.##0\);_(*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EA8-4E20-BB65-A62D581B9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42272"/>
        <c:axId val="109048320"/>
      </c:lineChart>
      <c:dateAx>
        <c:axId val="1099422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048320"/>
        <c:crosses val="autoZero"/>
        <c:auto val="1"/>
        <c:lblOffset val="100"/>
        <c:baseTimeUnit val="days"/>
      </c:dateAx>
      <c:valAx>
        <c:axId val="109048320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9422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336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Ag!$A$875:$A$1259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43526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Ag!$B$875:$B$1259</c:f>
              <c:numCache>
                <c:formatCode>_(* #,##0.00_);_(* \(#,##0.00\);_(* "-"??_);_(@_)</c:formatCode>
                <c:ptCount val="27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  <c:pt idx="252">
                  <c:v>546.42624504056369</c:v>
                </c:pt>
                <c:pt idx="253">
                  <c:v>550.30360297318452</c:v>
                </c:pt>
                <c:pt idx="254">
                  <c:v>551.6099295744234</c:v>
                </c:pt>
                <c:pt idx="255">
                  <c:v>548.95667083958779</c:v>
                </c:pt>
                <c:pt idx="256">
                  <c:v>544.62426672442984</c:v>
                </c:pt>
                <c:pt idx="257">
                  <c:v>546.05470303286529</c:v>
                </c:pt>
                <c:pt idx="258">
                  <c:v>542.37248123606628</c:v>
                </c:pt>
                <c:pt idx="259">
                  <c:v>540.24660356421282</c:v>
                </c:pt>
                <c:pt idx="260">
                  <c:v>547.28280961182998</c:v>
                </c:pt>
                <c:pt idx="261">
                  <c:v>546.60605720927072</c:v>
                </c:pt>
                <c:pt idx="262">
                  <c:v>554.20170197788559</c:v>
                </c:pt>
                <c:pt idx="263">
                  <c:v>553.5919155536742</c:v>
                </c:pt>
                <c:pt idx="264">
                  <c:v>551.6620856742727</c:v>
                </c:pt>
                <c:pt idx="265">
                  <c:v>551.34823040552362</c:v>
                </c:pt>
                <c:pt idx="266">
                  <c:v>552.83428590242636</c:v>
                </c:pt>
                <c:pt idx="267">
                  <c:v>543.92443570078785</c:v>
                </c:pt>
                <c:pt idx="268">
                  <c:v>533.94321314762431</c:v>
                </c:pt>
                <c:pt idx="269">
                  <c:v>530.14391751593121</c:v>
                </c:pt>
                <c:pt idx="270">
                  <c:v>531.37633011345645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B-4F29-B47D-6661619C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19136"/>
        <c:axId val="100959936"/>
      </c:areaChart>
      <c:dateAx>
        <c:axId val="101019136"/>
        <c:scaling>
          <c:orientation val="minMax"/>
          <c:max val="43530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9599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095993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0191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F5-4490-8BB9-44E1F877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335808"/>
        <c:axId val="109050048"/>
      </c:areaChart>
      <c:dateAx>
        <c:axId val="1133358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 lang="vi-VN"/>
            </a:pPr>
            <a:endParaRPr lang="en-US"/>
          </a:p>
        </c:txPr>
        <c:crossAx val="109050048"/>
        <c:crosses val="autoZero"/>
        <c:auto val="1"/>
        <c:lblOffset val="100"/>
        <c:baseTimeUnit val="days"/>
      </c:dateAx>
      <c:valAx>
        <c:axId val="1090500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1333580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B2-4F54-9E19-7293AD5ED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95616"/>
        <c:axId val="109797376"/>
      </c:areaChart>
      <c:dateAx>
        <c:axId val="1140956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9797376"/>
        <c:crosses val="autoZero"/>
        <c:auto val="1"/>
        <c:lblOffset val="100"/>
        <c:baseTimeUnit val="days"/>
      </c:dateAx>
      <c:valAx>
        <c:axId val="10979737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1409561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#.##00_);_(* \(#.##00\);_(*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C4-471E-9505-81FDEE38D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32928"/>
        <c:axId val="109799104"/>
      </c:lineChart>
      <c:dateAx>
        <c:axId val="1135329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09799104"/>
        <c:crosses val="autoZero"/>
        <c:auto val="1"/>
        <c:lblOffset val="100"/>
        <c:baseTimeUnit val="days"/>
      </c:dateAx>
      <c:valAx>
        <c:axId val="109799104"/>
        <c:scaling>
          <c:orientation val="minMax"/>
        </c:scaling>
        <c:delete val="0"/>
        <c:axPos val="l"/>
        <c:majorGridlines/>
        <c:numFmt formatCode="_(* #.##00_);_(* \(#.##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135329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vi-VN"/>
            </a:pPr>
            <a:r>
              <a:rPr lang="vi-VN" sz="1500"/>
              <a:t>Biến động tỷ giá USD/CNY tháng 10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#.##000000_);_(* \(#.##000000\);_(*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7-467A-9113-65EA5F626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56352"/>
        <c:axId val="109800832"/>
      </c:areaChart>
      <c:dateAx>
        <c:axId val="1139563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9800832"/>
        <c:crosses val="autoZero"/>
        <c:auto val="1"/>
        <c:lblOffset val="100"/>
        <c:baseTimeUnit val="days"/>
      </c:dateAx>
      <c:valAx>
        <c:axId val="109800832"/>
        <c:scaling>
          <c:orientation val="minMax"/>
          <c:min val="6.8000000000000007"/>
        </c:scaling>
        <c:delete val="0"/>
        <c:axPos val="l"/>
        <c:majorGridlines/>
        <c:numFmt formatCode="_(* #.##000000_);_(* \(#.##0000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13956352"/>
        <c:crosses val="autoZero"/>
        <c:crossBetween val="midCat"/>
        <c:minorUnit val="1.0000000000000068E-4"/>
      </c:valAx>
    </c:plotArea>
    <c:plotVisOnly val="1"/>
    <c:dispBlanksAs val="zero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lang="vi-VN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#.##0_);_(* \(#.##0\);_(*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5-4DF6-A097-B2A678167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55840"/>
        <c:axId val="109803712"/>
      </c:areaChart>
      <c:dateAx>
        <c:axId val="1139558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09803712"/>
        <c:crosses val="autoZero"/>
        <c:auto val="1"/>
        <c:lblOffset val="100"/>
        <c:baseTimeUnit val="days"/>
      </c:dateAx>
      <c:valAx>
        <c:axId val="109803712"/>
        <c:scaling>
          <c:orientation val="minMax"/>
          <c:min val="23360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1395584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#.##0_);_(* \(#.##0\);_(*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45-459A-B191-AF6DB76B0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208256"/>
        <c:axId val="114262016"/>
      </c:areaChart>
      <c:dateAx>
        <c:axId val="1142082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114262016"/>
        <c:crosses val="autoZero"/>
        <c:auto val="1"/>
        <c:lblOffset val="100"/>
        <c:baseTimeUnit val="days"/>
      </c:dateAx>
      <c:valAx>
        <c:axId val="114262016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114208256"/>
        <c:crosses val="autoZero"/>
        <c:crossBetween val="midCat"/>
        <c:majorUnit val="5"/>
      </c:valAx>
    </c:plotArea>
    <c:plotVisOnly val="1"/>
    <c:dispBlanksAs val="zero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Zn!$A$760:$A$1256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Zn!$B$760:$B$1256</c:f>
              <c:numCache>
                <c:formatCode>_(* #,##0.00_);_(* \(#,##0.00\);_(* "-"??_);_(@_)</c:formatCode>
                <c:ptCount val="27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  <c:pt idx="252">
                  <c:v>3205.1282051282051</c:v>
                </c:pt>
                <c:pt idx="253">
                  <c:v>3238.8279008680952</c:v>
                </c:pt>
                <c:pt idx="254">
                  <c:v>3285.2362436316903</c:v>
                </c:pt>
                <c:pt idx="255">
                  <c:v>3313.6157866945123</c:v>
                </c:pt>
                <c:pt idx="256">
                  <c:v>3197.6045962987355</c:v>
                </c:pt>
                <c:pt idx="257">
                  <c:v>3187.0436917673455</c:v>
                </c:pt>
                <c:pt idx="258">
                  <c:v>3178.1020799305952</c:v>
                </c:pt>
                <c:pt idx="259">
                  <c:v>3152.1753546749896</c:v>
                </c:pt>
                <c:pt idx="260">
                  <c:v>3197.0425138632163</c:v>
                </c:pt>
                <c:pt idx="261">
                  <c:v>3184.3563883292377</c:v>
                </c:pt>
                <c:pt idx="262">
                  <c:v>3252.7285038045438</c:v>
                </c:pt>
                <c:pt idx="263">
                  <c:v>3280.2676865960752</c:v>
                </c:pt>
                <c:pt idx="264">
                  <c:v>3259.7534783407991</c:v>
                </c:pt>
                <c:pt idx="265">
                  <c:v>3271.2929460034729</c:v>
                </c:pt>
                <c:pt idx="266">
                  <c:v>3265.5235837549926</c:v>
                </c:pt>
                <c:pt idx="267">
                  <c:v>3261.4568935406733</c:v>
                </c:pt>
                <c:pt idx="268">
                  <c:v>3297.0508551445928</c:v>
                </c:pt>
                <c:pt idx="269">
                  <c:v>3266.7844101291203</c:v>
                </c:pt>
                <c:pt idx="270">
                  <c:v>3287.2777444903531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1-4751-9095-CD32E0753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92320"/>
        <c:axId val="100961664"/>
      </c:areaChart>
      <c:dateAx>
        <c:axId val="105592320"/>
        <c:scaling>
          <c:orientation val="minMax"/>
          <c:max val="43530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9616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096166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59232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677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USD_CNY!$A$910:$A$1043</c:f>
              <c:numCache>
                <c:formatCode>yyyy\.mm\.dd</c:formatCode>
                <c:ptCount val="13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  <c:pt idx="118">
                  <c:v>43494</c:v>
                </c:pt>
                <c:pt idx="119">
                  <c:v>43495</c:v>
                </c:pt>
                <c:pt idx="120">
                  <c:v>43496</c:v>
                </c:pt>
                <c:pt idx="121">
                  <c:v>43497</c:v>
                </c:pt>
                <c:pt idx="122">
                  <c:v>43508</c:v>
                </c:pt>
                <c:pt idx="123">
                  <c:v>43509</c:v>
                </c:pt>
                <c:pt idx="124">
                  <c:v>43510</c:v>
                </c:pt>
                <c:pt idx="125">
                  <c:v>43511</c:v>
                </c:pt>
                <c:pt idx="126">
                  <c:v>43514</c:v>
                </c:pt>
                <c:pt idx="127">
                  <c:v>43515</c:v>
                </c:pt>
                <c:pt idx="128">
                  <c:v>43517</c:v>
                </c:pt>
                <c:pt idx="129">
                  <c:v>43521</c:v>
                </c:pt>
                <c:pt idx="130">
                  <c:v>43522</c:v>
                </c:pt>
                <c:pt idx="131">
                  <c:v>43523</c:v>
                </c:pt>
                <c:pt idx="132">
                  <c:v>43524</c:v>
                </c:pt>
                <c:pt idx="133">
                  <c:v>43525</c:v>
                </c:pt>
              </c:numCache>
            </c:numRef>
          </c:cat>
          <c:val>
            <c:numRef>
              <c:f>USD_CNY!$B$910:$B$1043</c:f>
              <c:numCache>
                <c:formatCode>_(* #.##000000_);_(* \(#.##000000\);_(* "-"??_);_(@_)</c:formatCode>
                <c:ptCount val="13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  <c:pt idx="118">
                  <c:v>6.7548000000000004</c:v>
                </c:pt>
                <c:pt idx="119">
                  <c:v>6.7308300000000001</c:v>
                </c:pt>
                <c:pt idx="120">
                  <c:v>6.7148899999999996</c:v>
                </c:pt>
                <c:pt idx="121">
                  <c:v>6.7418800000000001</c:v>
                </c:pt>
                <c:pt idx="122">
                  <c:v>6.7863300000000004</c:v>
                </c:pt>
                <c:pt idx="123">
                  <c:v>6.7648900000000003</c:v>
                </c:pt>
                <c:pt idx="124">
                  <c:v>6.7776300000000003</c:v>
                </c:pt>
                <c:pt idx="125">
                  <c:v>6.7857900000000004</c:v>
                </c:pt>
                <c:pt idx="126">
                  <c:v>6.7625000000000002</c:v>
                </c:pt>
                <c:pt idx="127">
                  <c:v>6.7800200000000004</c:v>
                </c:pt>
                <c:pt idx="128">
                  <c:v>6.7051400000000001</c:v>
                </c:pt>
                <c:pt idx="129">
                  <c:v>6.6854300000000002</c:v>
                </c:pt>
                <c:pt idx="130">
                  <c:v>6.69069</c:v>
                </c:pt>
                <c:pt idx="131">
                  <c:v>6.6854300000000002</c:v>
                </c:pt>
                <c:pt idx="132">
                  <c:v>6.6819300000000004</c:v>
                </c:pt>
                <c:pt idx="133">
                  <c:v>6.6994600000000002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2-4DDB-8CB8-72A5232D4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2480"/>
        <c:axId val="100964544"/>
      </c:areaChart>
      <c:dateAx>
        <c:axId val="105492480"/>
        <c:scaling>
          <c:orientation val="minMax"/>
          <c:max val="43525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096454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0964544"/>
        <c:scaling>
          <c:orientation val="minMax"/>
        </c:scaling>
        <c:delete val="0"/>
        <c:axPos val="l"/>
        <c:majorGridlines/>
        <c:numFmt formatCode="_(* #.##000000_);_(* \(#.##0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4924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099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9-459B-8F34-A7D82D2C8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93856"/>
        <c:axId val="105652224"/>
      </c:areaChart>
      <c:catAx>
        <c:axId val="10559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652224"/>
        <c:crosses val="autoZero"/>
        <c:auto val="1"/>
        <c:lblAlgn val="ctr"/>
        <c:lblOffset val="100"/>
        <c:noMultiLvlLbl val="0"/>
      </c:catAx>
      <c:valAx>
        <c:axId val="10565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59385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1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Pb!$A$759:$A$1258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Pb!$B$759:$B$1258</c:f>
              <c:numCache>
                <c:formatCode>_(* #,##0.00_);_(* \(#,##0.00\);_(* "-"??_);_(@_)</c:formatCode>
                <c:ptCount val="27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  <c:pt idx="252">
                  <c:v>2631.4620714158818</c:v>
                </c:pt>
                <c:pt idx="253">
                  <c:v>2614.8335346458016</c:v>
                </c:pt>
                <c:pt idx="254">
                  <c:v>2613.5945637233076</c:v>
                </c:pt>
                <c:pt idx="255">
                  <c:v>2580.8824838175701</c:v>
                </c:pt>
                <c:pt idx="256">
                  <c:v>2486.6164775364591</c:v>
                </c:pt>
                <c:pt idx="257">
                  <c:v>2464.9329109564233</c:v>
                </c:pt>
                <c:pt idx="258">
                  <c:v>2471.3653592775054</c:v>
                </c:pt>
                <c:pt idx="259">
                  <c:v>2475.7618493941013</c:v>
                </c:pt>
                <c:pt idx="260">
                  <c:v>2502.7726432532345</c:v>
                </c:pt>
                <c:pt idx="261">
                  <c:v>2485.2434063616329</c:v>
                </c:pt>
                <c:pt idx="262">
                  <c:v>2505.540525626609</c:v>
                </c:pt>
                <c:pt idx="263">
                  <c:v>2557.8010688916047</c:v>
                </c:pt>
                <c:pt idx="264">
                  <c:v>2555.7902099783432</c:v>
                </c:pt>
                <c:pt idx="265">
                  <c:v>2557.8010688916047</c:v>
                </c:pt>
                <c:pt idx="266">
                  <c:v>2589.0723189258192</c:v>
                </c:pt>
                <c:pt idx="267">
                  <c:v>2612.1508300669007</c:v>
                </c:pt>
                <c:pt idx="268">
                  <c:v>2629.4353539331878</c:v>
                </c:pt>
                <c:pt idx="269">
                  <c:v>2614.1733692928233</c:v>
                </c:pt>
                <c:pt idx="270">
                  <c:v>2609.304586874975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2F-40A5-9CEA-F7F3ED2B3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4016"/>
        <c:axId val="105654528"/>
      </c:areaChart>
      <c:dateAx>
        <c:axId val="105494016"/>
        <c:scaling>
          <c:orientation val="minMax"/>
          <c:max val="43530"/>
          <c:min val="43462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5654528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05654528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4940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#.##0_);_(* \(#.##0\);_(*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5A-4DB7-A73C-566008E856C4}"/>
            </c:ext>
          </c:extLst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5A-4DB7-A73C-566008E85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96064"/>
        <c:axId val="105656256"/>
      </c:lineChart>
      <c:dateAx>
        <c:axId val="105496064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656256"/>
        <c:crosses val="autoZero"/>
        <c:auto val="1"/>
        <c:lblOffset val="100"/>
        <c:baseTimeUnit val="days"/>
      </c:dateAx>
      <c:valAx>
        <c:axId val="105656256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49606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lang="vi-VN"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#.##0_);_(* \(#.##0\);_(*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7E-4CC8-9A12-BBE25BF9C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13184"/>
        <c:axId val="105658560"/>
      </c:lineChart>
      <c:dateAx>
        <c:axId val="8681318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658560"/>
        <c:crosses val="autoZero"/>
        <c:auto val="1"/>
        <c:lblOffset val="100"/>
        <c:baseTimeUnit val="days"/>
      </c:dateAx>
      <c:valAx>
        <c:axId val="105658560"/>
        <c:scaling>
          <c:orientation val="minMax"/>
        </c:scaling>
        <c:delete val="0"/>
        <c:axPos val="l"/>
        <c:majorGridlines/>
        <c:numFmt formatCode="_(* #.##0_);_(* \(#.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81318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>
          <a:extLst>
            <a:ext uri="{FF2B5EF4-FFF2-40B4-BE49-F238E27FC236}">
              <a16:creationId xmlns:a16="http://schemas.microsoft.com/office/drawing/2014/main" xmlns="" id="{00000000-0008-0000-0000-000082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>
          <a:extLst>
            <a:ext uri="{FF2B5EF4-FFF2-40B4-BE49-F238E27FC236}">
              <a16:creationId xmlns:a16="http://schemas.microsoft.com/office/drawing/2014/main" xmlns="" id="{00000000-0008-0000-0000-000083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>
          <a:extLst>
            <a:ext uri="{FF2B5EF4-FFF2-40B4-BE49-F238E27FC236}">
              <a16:creationId xmlns:a16="http://schemas.microsoft.com/office/drawing/2014/main" xmlns="" id="{00000000-0008-0000-0000-000084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>
          <a:extLst>
            <a:ext uri="{FF2B5EF4-FFF2-40B4-BE49-F238E27FC236}">
              <a16:creationId xmlns:a16="http://schemas.microsoft.com/office/drawing/2014/main" xmlns="" id="{00000000-0008-0000-0000-000085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130969</xdr:rowOff>
    </xdr:to>
    <xdr:graphicFrame macro="">
      <xdr:nvGraphicFramePr>
        <xdr:cNvPr id="34079878" name="Chart 9">
          <a:extLst>
            <a:ext uri="{FF2B5EF4-FFF2-40B4-BE49-F238E27FC236}">
              <a16:creationId xmlns:a16="http://schemas.microsoft.com/office/drawing/2014/main" xmlns="" id="{00000000-0008-0000-0000-000086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>
          <a:extLst>
            <a:ext uri="{FF2B5EF4-FFF2-40B4-BE49-F238E27FC236}">
              <a16:creationId xmlns:a16="http://schemas.microsoft.com/office/drawing/2014/main" xmlns="" id="{00000000-0008-0000-0000-000087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>
          <a:extLst>
            <a:ext uri="{FF2B5EF4-FFF2-40B4-BE49-F238E27FC236}">
              <a16:creationId xmlns:a16="http://schemas.microsoft.com/office/drawing/2014/main" xmlns="" id="{00000000-0008-0000-0000-000088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>
          <a:extLst>
            <a:ext uri="{FF2B5EF4-FFF2-40B4-BE49-F238E27FC236}">
              <a16:creationId xmlns:a16="http://schemas.microsoft.com/office/drawing/2014/main" xmlns="" id="{00000000-0008-0000-0000-000089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>
          <a:extLst>
            <a:ext uri="{FF2B5EF4-FFF2-40B4-BE49-F238E27FC236}">
              <a16:creationId xmlns:a16="http://schemas.microsoft.com/office/drawing/2014/main" xmlns="" id="{00000000-0008-0000-0000-00008A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>
          <a:extLst>
            <a:ext uri="{FF2B5EF4-FFF2-40B4-BE49-F238E27FC236}">
              <a16:creationId xmlns:a16="http://schemas.microsoft.com/office/drawing/2014/main" xmlns="" id="{00000000-0008-0000-0000-00008B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>
          <a:extLst>
            <a:ext uri="{FF2B5EF4-FFF2-40B4-BE49-F238E27FC236}">
              <a16:creationId xmlns:a16="http://schemas.microsoft.com/office/drawing/2014/main" xmlns="" id="{00000000-0008-0000-0000-00008C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>
          <a:extLst>
            <a:ext uri="{FF2B5EF4-FFF2-40B4-BE49-F238E27FC236}">
              <a16:creationId xmlns:a16="http://schemas.microsoft.com/office/drawing/2014/main" xmlns="" id="{00000000-0008-0000-0000-00008D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="80" zoomScaleNormal="80" zoomScaleSheetLayoutView="85" workbookViewId="0">
      <selection activeCell="E8" sqref="E8"/>
    </sheetView>
  </sheetViews>
  <sheetFormatPr defaultColWidth="9.140625" defaultRowHeight="15" x14ac:dyDescent="0.2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285156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 x14ac:dyDescent="0.25">
      <c r="A1" s="391" t="s">
        <v>1018</v>
      </c>
      <c r="B1" s="391"/>
      <c r="C1" s="391"/>
      <c r="D1" s="391"/>
      <c r="E1" s="391"/>
      <c r="F1" s="391"/>
      <c r="G1" s="391"/>
      <c r="H1" s="391"/>
      <c r="I1" s="391"/>
      <c r="J1" s="157"/>
      <c r="K1" s="338"/>
      <c r="L1" s="197"/>
      <c r="M1" s="158"/>
    </row>
    <row r="2" spans="1:13" x14ac:dyDescent="0.25">
      <c r="A2" s="392" t="s">
        <v>21</v>
      </c>
      <c r="B2" s="392"/>
      <c r="C2" s="392"/>
      <c r="D2" s="392"/>
      <c r="E2" s="181">
        <v>43532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25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 x14ac:dyDescent="0.2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25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49670</v>
      </c>
      <c r="E5" s="328">
        <f>+IF(ISERROR(VLOOKUP($E$2,Cu!$A$5:$H$1642,7,0)),0,VLOOKUP($E$2,Cu!$A$5:$H$1642,7,0))</f>
        <v>830</v>
      </c>
      <c r="F5" s="327" t="s">
        <v>3</v>
      </c>
      <c r="G5" s="326">
        <f>+IF(ISERROR(VLOOKUP($E$2,Cu!$A$5:$H$1642,2,0)),0,VLOOKUP($E$2,Cu!$A$5:$H$1642,2,0))</f>
        <v>7379.6845470861608</v>
      </c>
      <c r="H5" s="326">
        <f>+IF(ISERROR(VLOOKUP($E$2,Cu!$A$5:$H$1642,4,0)),0,VLOOKUP($E$2,Cu!$A$5:$H$1642,4,0))</f>
        <v>6307.4226898172319</v>
      </c>
      <c r="I5" s="326">
        <f>+IF(ISERROR(VLOOKUP($E$2,Cu!$A$5:$H$1999,5,0)),0,VLOOKUP($E$2,Cu!$A$5:$H$1999,5,0))</f>
        <v>6458</v>
      </c>
      <c r="J5" s="168"/>
      <c r="K5" s="340"/>
      <c r="L5" s="3"/>
      <c r="M5" s="165"/>
    </row>
    <row r="6" spans="1:13" s="2" customFormat="1" ht="34.5" customHeight="1" x14ac:dyDescent="0.25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17525</v>
      </c>
      <c r="E6" s="328">
        <f>+IF(ISERROR(VLOOKUP($E$2,Pb!$A$5:$H$1987,7,0)),0,VLOOKUP($E$2,Pb!$A$5:$H$1987,7,0))</f>
        <v>-25</v>
      </c>
      <c r="F6" s="327" t="s">
        <v>3</v>
      </c>
      <c r="G6" s="326">
        <f>+IF(ISERROR(VLOOKUP($E$2,Pb!$A$5:$H$1987,2,0)),0,VLOOKUP($E$2,Pb!$A$5:$H$1987,2,0))</f>
        <v>2603.7642779884231</v>
      </c>
      <c r="H6" s="326">
        <f>+IF(ISERROR(VLOOKUP($E$2,Pb!$A$5:$H$1987,4,0)),0,VLOOKUP($E$2,Pb!$A$5:$H$1987,4,0))</f>
        <v>2225.4395538362592</v>
      </c>
      <c r="I6" s="326">
        <f>+IF(ISERROR(VLOOKUP($E$2,Pb!$A$5:$H$1987,5,0)),0,VLOOKUP($E$2,Pb!$A$5:$H$1987,5,0))</f>
        <v>2096</v>
      </c>
      <c r="J6" s="168"/>
      <c r="K6" s="258"/>
      <c r="L6" s="3"/>
      <c r="M6" s="165"/>
    </row>
    <row r="7" spans="1:13" s="2" customFormat="1" ht="34.5" customHeight="1" x14ac:dyDescent="0.25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3591</v>
      </c>
      <c r="E7" s="328">
        <f>+IF(ISERROR(VLOOKUP($E$2,Ag!$A$5:$H$1987,7,0)),0,VLOOKUP($E$2,Ag!$A$5:$H$1987,7,0))</f>
        <v>-5</v>
      </c>
      <c r="F7" s="327" t="s">
        <v>6</v>
      </c>
      <c r="G7" s="326">
        <f>+IF(ISERROR(VLOOKUP($E$2,Ag!$A$5:$H$1518,2,0)),0,VLOOKUP($E$2,Ag!$A$5:$H$1518,2,0))</f>
        <v>533.53024378068062</v>
      </c>
      <c r="H7" s="326">
        <f>+IF(ISERROR(VLOOKUP($E$2,Ag!$A$5:$H$1518,4,0)),0,VLOOKUP($E$2,Ag!$A$5:$H$1518,4,0))</f>
        <v>456.0087553681031</v>
      </c>
      <c r="I7" s="326">
        <f>+IF(ISERROR(VLOOKUP($E$2,Ag!$A$5:$H$1518,5,0)),0,VLOOKUP($E$2,Ag!$A$5:$H$1518,5,0))</f>
        <v>483.70499999999998</v>
      </c>
      <c r="J7" s="168"/>
      <c r="K7" s="258"/>
      <c r="M7" s="183"/>
    </row>
    <row r="8" spans="1:13" s="2" customFormat="1" ht="34.5" customHeight="1" x14ac:dyDescent="0.25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21880</v>
      </c>
      <c r="E8" s="328">
        <f>+IF(ISERROR(VLOOKUP($E$2,Zn!$A$5:$H$2995,7,0)),0,VLOOKUP($E$2,Zn!$A$5:$H$2995,7,0))</f>
        <v>-230</v>
      </c>
      <c r="F8" s="327" t="s">
        <v>3</v>
      </c>
      <c r="G8" s="326">
        <f>+IF(ISERROR(VLOOKUP($E$2,Zn!$A$5:$H$2995,2,0)),0,VLOOKUP($E$2,Zn!$A$5:$H$2995,2,0))</f>
        <v>3250.805272604091</v>
      </c>
      <c r="H8" s="326">
        <f>+IF(ISERROR(VLOOKUP($E$2,Zn!$A$5:$H$2995,4,0)),0,VLOOKUP($E$2,Zn!$A$5:$H$2995,4,0))</f>
        <v>2778.4660449607618</v>
      </c>
      <c r="I8" s="326">
        <f>+IF(ISERROR(VLOOKUP($E$2,Zn!$A$5:$H$2995,5,0)),0,VLOOKUP($E$2,Zn!$A$5:$H$2995,5,0))</f>
        <v>2785.5</v>
      </c>
      <c r="J8" s="168"/>
      <c r="K8" s="258"/>
      <c r="M8" s="165"/>
    </row>
    <row r="9" spans="1:13" s="25" customFormat="1" ht="34.5" customHeight="1" x14ac:dyDescent="0.25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104925</v>
      </c>
      <c r="E9" s="328">
        <f>+IF(ISERROR(VLOOKUP($E$2,Ni!$A$6:$H$2997,7,0)),0,VLOOKUP($E$2,Ni!$A$6:$H$2997,7,0))</f>
        <v>-1975</v>
      </c>
      <c r="F9" s="327" t="s">
        <v>3</v>
      </c>
      <c r="G9" s="326">
        <f>+IF(ISERROR(VLOOKUP($E$2,Ni!$A$6:$H$2997,2,0)),0,VLOOKUP($E$2,Ni!$A$6:$H$2997,2,0))</f>
        <v>15589.156454661072</v>
      </c>
      <c r="H9" s="326">
        <f>+IF(ISERROR(VLOOKUP($E$2,Ni!$A$6:$H$2997,4,0)),0,VLOOKUP($E$2,Ni!$A$6:$H$2997,4,0))</f>
        <v>13324.065345864165</v>
      </c>
      <c r="I9" s="326">
        <f>+IF(ISERROR(VLOOKUP($E$2,Ni!$A$6:$H$2997,5,0)),0,VLOOKUP($E$2,Ni!$A$6:$H$2997,5,0))</f>
        <v>13380</v>
      </c>
      <c r="J9" s="168"/>
      <c r="K9" s="64"/>
      <c r="M9" s="169"/>
    </row>
    <row r="10" spans="1:13" s="25" customFormat="1" ht="34.5" customHeight="1" x14ac:dyDescent="0.25">
      <c r="A10" s="166">
        <v>6</v>
      </c>
      <c r="B10" s="167" t="s">
        <v>1022</v>
      </c>
      <c r="C10" s="166" t="s">
        <v>2</v>
      </c>
      <c r="D10" s="326">
        <f>+IF(ISERROR(VLOOKUP($E$2,Coke!$A$6:$H$2997,3,0)),0,VLOOKUP($E$2,Coke!$A$6:$H$2997,3,0))</f>
        <v>2038.5</v>
      </c>
      <c r="E10" s="328">
        <f>+IF(ISERROR(VLOOKUP($E$2,Coke!$A$6:$H$2997,7,0)),0,VLOOKUP($E$2,Coke!$A$6:$H$2997,7,0))</f>
        <v>-33.5</v>
      </c>
      <c r="F10" s="327" t="s">
        <v>3</v>
      </c>
      <c r="G10" s="326">
        <f>+IF(ISERROR(VLOOKUP($E$2,Coke!$A$6:$H$2997,2,0)),0,VLOOKUP($E$2,Coke!$A$6:$H$2997,2,0))</f>
        <v>302.86867222136379</v>
      </c>
      <c r="H10" s="326">
        <f>+IF(ISERROR(VLOOKUP($E$2,Coke!$A$6:$H$2997,4,0)),0,VLOOKUP($E$2,Coke!$A$6:$H$2997,4,0))</f>
        <v>258.86211300971269</v>
      </c>
      <c r="I10" s="355" t="str">
        <f>+IF(ISERROR(VLOOKUP($E$2,Coke!$A$6:$H$2997,5,0)),0,VLOOKUP($E$2,Coke!$A$6:$H$2997,5,0))</f>
        <v>N/A</v>
      </c>
      <c r="J10" s="168"/>
      <c r="K10" s="64"/>
      <c r="M10" s="169"/>
    </row>
    <row r="11" spans="1:13" s="25" customFormat="1" ht="34.5" customHeight="1" x14ac:dyDescent="0.25">
      <c r="A11" s="166">
        <v>7</v>
      </c>
      <c r="B11" s="167" t="s">
        <v>1025</v>
      </c>
      <c r="C11" s="166" t="s">
        <v>2</v>
      </c>
      <c r="D11" s="326">
        <f>+IF(ISERROR(VLOOKUP($E$2,Steel!$A$6:$H$2997,3,0)),0,VLOOKUP($E$2,Steel!$A$6:$H$2997,3,0))</f>
        <v>3870</v>
      </c>
      <c r="E11" s="328">
        <f>+IF(ISERROR(VLOOKUP($E$2,Steel!$A$6:$H$2997,7,0)),0,VLOOKUP($E$2,Steel!$A$6:$H$2997,7,0))</f>
        <v>0</v>
      </c>
      <c r="F11" s="327" t="s">
        <v>3</v>
      </c>
      <c r="G11" s="326">
        <f>+IF(ISERROR(VLOOKUP($E$2,Steel!$A$6:$H$2997,2,0)),0,VLOOKUP($E$2,Steel!$A$6:$H$2997,2,0))</f>
        <v>574.98246823481861</v>
      </c>
      <c r="H11" s="326">
        <f>+IF(ISERROR(VLOOKUP($E$2,Steel!$A$6:$H$2997,4,0)),0,VLOOKUP($E$2,Steel!$A$6:$H$2997,4,0))</f>
        <v>491.43800703830652</v>
      </c>
      <c r="I11" s="355">
        <f>+IF(ISERROR(VLOOKUP($E$2,Steel!$A$6:$H$2997,5,0)),0,VLOOKUP($E$2,Steel!$A$6:$H$2997,5,0))</f>
        <v>480</v>
      </c>
      <c r="J11" s="168"/>
      <c r="K11" s="64"/>
      <c r="M11" s="169"/>
    </row>
    <row r="12" spans="1:13" s="25" customFormat="1" ht="34.5" hidden="1" customHeight="1" x14ac:dyDescent="0.2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 x14ac:dyDescent="0.2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 x14ac:dyDescent="0.25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25">
      <c r="A15" s="182" t="s">
        <v>996</v>
      </c>
      <c r="B15" s="193">
        <f>+E2</f>
        <v>43532</v>
      </c>
      <c r="C15" s="182" t="s">
        <v>1002</v>
      </c>
      <c r="D15" s="192">
        <f>+IF(ISERROR(VLOOKUP($E$2,'CNY-VND'!$A$4:$B$500,2,0)),0,VLOOKUP($E$2,'CNY-VND'!$A$4:$B$500,2,0))</f>
        <v>3481</v>
      </c>
      <c r="E15" s="393" t="s">
        <v>1000</v>
      </c>
      <c r="F15" s="393"/>
      <c r="G15" s="393"/>
      <c r="H15" s="393"/>
      <c r="I15" s="393"/>
    </row>
    <row r="16" spans="1:13" ht="15.75" customHeight="1" x14ac:dyDescent="0.25">
      <c r="A16" s="182"/>
      <c r="B16" s="191"/>
      <c r="C16" s="182" t="s">
        <v>1001</v>
      </c>
      <c r="D16" s="192">
        <f>+IF(ISERROR(VLOOKUP($E$2,VNĐ_USD!$A$131:$B$1000,2,0)),0,VLOOKUP($E$2,VNĐ_USD!$A$131:$B$1000,2,0))</f>
        <v>23250</v>
      </c>
      <c r="E16" s="393" t="s">
        <v>1003</v>
      </c>
      <c r="F16" s="393"/>
      <c r="G16" s="393"/>
      <c r="H16" s="393"/>
      <c r="I16" s="393"/>
      <c r="L16" s="300"/>
    </row>
    <row r="17" spans="1:12" ht="15.75" customHeight="1" x14ac:dyDescent="0.25">
      <c r="A17" s="182"/>
      <c r="B17" s="191"/>
      <c r="C17" s="182" t="s">
        <v>1020</v>
      </c>
      <c r="D17" s="353">
        <f>+IF(ISERROR(VLOOKUP($E$2,USD_CNY!$A$1:$B$2001,2,0)),0,VLOOKUP($E$2,USD_CNY!$A$1:$B$2001,2,0))</f>
        <v>6.7306400000000002</v>
      </c>
      <c r="E17" s="354" t="s">
        <v>1021</v>
      </c>
      <c r="F17" s="352"/>
      <c r="G17" s="352"/>
      <c r="H17" s="352"/>
      <c r="I17" s="352"/>
      <c r="L17" s="300"/>
    </row>
    <row r="18" spans="1:12" ht="18.75" x14ac:dyDescent="0.3">
      <c r="A18" s="394" t="s">
        <v>17</v>
      </c>
      <c r="B18" s="394"/>
      <c r="C18" s="394"/>
      <c r="D18" s="394"/>
      <c r="E18" s="394"/>
      <c r="F18" s="394"/>
      <c r="G18" s="394"/>
      <c r="H18" s="394"/>
      <c r="I18" s="394"/>
    </row>
    <row r="19" spans="1:12" ht="15.75" customHeight="1" x14ac:dyDescent="0.25">
      <c r="A19" s="388" t="s">
        <v>656</v>
      </c>
      <c r="B19" s="389"/>
      <c r="C19" s="388" t="s">
        <v>18</v>
      </c>
      <c r="D19" s="390"/>
      <c r="E19" s="390"/>
      <c r="F19" s="390"/>
      <c r="G19" s="390"/>
      <c r="H19" s="390"/>
      <c r="I19" s="390"/>
    </row>
    <row r="34" spans="1:12" ht="15" customHeight="1" x14ac:dyDescent="0.25">
      <c r="A34" s="395" t="s">
        <v>657</v>
      </c>
      <c r="B34" s="395"/>
      <c r="C34" s="396" t="s">
        <v>4</v>
      </c>
      <c r="D34" s="396"/>
      <c r="E34" s="396"/>
      <c r="F34" s="396"/>
      <c r="G34" s="396"/>
      <c r="H34" s="396"/>
      <c r="I34" s="396"/>
    </row>
    <row r="43" spans="1:12" x14ac:dyDescent="0.25">
      <c r="L43" s="255"/>
    </row>
    <row r="48" spans="1:12" x14ac:dyDescent="0.25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25">
      <c r="A49" s="395" t="s">
        <v>705</v>
      </c>
      <c r="B49" s="395"/>
      <c r="C49" s="396" t="s">
        <v>706</v>
      </c>
      <c r="D49" s="396"/>
      <c r="E49" s="396"/>
      <c r="F49" s="396"/>
      <c r="G49" s="396"/>
      <c r="H49" s="396"/>
      <c r="I49" s="396"/>
    </row>
    <row r="63" spans="1:9" x14ac:dyDescent="0.25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25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25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25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25">
      <c r="A67" s="395" t="s">
        <v>721</v>
      </c>
      <c r="B67" s="395"/>
      <c r="C67" s="396" t="s">
        <v>722</v>
      </c>
      <c r="D67" s="396"/>
      <c r="E67" s="396"/>
      <c r="F67" s="396"/>
      <c r="G67" s="396"/>
      <c r="H67" s="396"/>
      <c r="I67" s="396"/>
    </row>
    <row r="82" spans="1:9" x14ac:dyDescent="0.25">
      <c r="A82" s="395" t="s">
        <v>759</v>
      </c>
      <c r="B82" s="395"/>
      <c r="C82" s="396" t="s">
        <v>760</v>
      </c>
      <c r="D82" s="396"/>
      <c r="E82" s="396"/>
      <c r="F82" s="396"/>
      <c r="G82" s="396"/>
      <c r="H82" s="396"/>
      <c r="I82" s="396"/>
    </row>
    <row r="100" spans="1:9" x14ac:dyDescent="0.25">
      <c r="A100" s="397" t="s">
        <v>1028</v>
      </c>
      <c r="B100" s="397"/>
      <c r="C100" s="397"/>
      <c r="D100" s="397"/>
      <c r="E100" s="397"/>
      <c r="F100" s="397"/>
      <c r="G100" s="397"/>
      <c r="H100" s="397"/>
      <c r="I100" s="397"/>
    </row>
    <row r="115" spans="1:9" x14ac:dyDescent="0.25">
      <c r="A115" s="397" t="s">
        <v>1029</v>
      </c>
      <c r="B115" s="397"/>
      <c r="C115" s="397"/>
      <c r="D115" s="397"/>
      <c r="E115" s="397"/>
      <c r="F115" s="397"/>
      <c r="G115" s="397"/>
      <c r="H115" s="397"/>
      <c r="I115" s="397"/>
    </row>
    <row r="128" spans="1:9" x14ac:dyDescent="0.25">
      <c r="A128" s="397" t="s">
        <v>1005</v>
      </c>
      <c r="B128" s="397"/>
      <c r="C128" s="397"/>
      <c r="D128" s="397"/>
      <c r="E128" s="397"/>
      <c r="F128" s="397"/>
      <c r="G128" s="397"/>
      <c r="H128" s="397"/>
      <c r="I128" s="397"/>
    </row>
    <row r="142" spans="1:9" x14ac:dyDescent="0.25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25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25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25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25"/>
    <row r="147" spans="1:9" hidden="1" x14ac:dyDescent="0.25"/>
    <row r="148" spans="1:9" hidden="1" x14ac:dyDescent="0.25"/>
    <row r="149" spans="1:9" hidden="1" x14ac:dyDescent="0.25"/>
    <row r="150" spans="1:9" hidden="1" x14ac:dyDescent="0.25"/>
    <row r="151" spans="1:9" hidden="1" x14ac:dyDescent="0.25"/>
    <row r="152" spans="1:9" hidden="1" x14ac:dyDescent="0.25"/>
    <row r="153" spans="1:9" hidden="1" x14ac:dyDescent="0.25"/>
    <row r="154" spans="1:9" hidden="1" x14ac:dyDescent="0.25"/>
    <row r="155" spans="1:9" hidden="1" x14ac:dyDescent="0.25"/>
    <row r="156" spans="1:9" hidden="1" x14ac:dyDescent="0.25"/>
    <row r="157" spans="1:9" hidden="1" x14ac:dyDescent="0.25"/>
    <row r="158" spans="1:9" hidden="1" x14ac:dyDescent="0.25"/>
    <row r="159" spans="1:9" hidden="1" x14ac:dyDescent="0.25"/>
    <row r="160" spans="1:9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40625" defaultRowHeight="12.75" x14ac:dyDescent="0.2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 x14ac:dyDescent="0.2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2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2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 x14ac:dyDescent="0.2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 x14ac:dyDescent="0.2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ht="25.5" x14ac:dyDescent="0.2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2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2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2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2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2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2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2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2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2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2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2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x14ac:dyDescent="0.2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 x14ac:dyDescent="0.2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 x14ac:dyDescent="0.2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 x14ac:dyDescent="0.2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2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2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2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2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2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2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2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2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2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2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2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2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2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2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2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2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2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2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2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2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2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2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2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2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2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2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2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2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2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2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2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2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2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2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2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2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2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2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2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2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2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2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2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2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2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2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2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2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2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2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2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2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2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2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2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2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2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2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2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2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2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2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2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2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2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2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2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2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2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2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2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2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2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2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2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2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2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2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2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2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2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2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2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2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2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2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2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2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2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2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2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2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2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2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2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2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2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2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2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2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2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2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2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2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2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2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2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2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2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2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2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2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2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2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2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2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2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2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2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2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2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2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2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2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2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2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2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2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2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2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2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2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2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2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2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2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2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2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2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2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2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2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2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2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2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2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2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2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2">
      <c r="A170" s="251"/>
      <c r="B170" s="110"/>
      <c r="C170" s="288"/>
      <c r="D170" s="110"/>
      <c r="E170" s="288"/>
      <c r="F170" s="177"/>
    </row>
    <row r="171" spans="1:6" x14ac:dyDescent="0.2">
      <c r="A171" s="251"/>
      <c r="B171" s="110"/>
      <c r="C171" s="288"/>
      <c r="D171" s="110"/>
      <c r="E171" s="288"/>
      <c r="F171" s="177"/>
    </row>
    <row r="172" spans="1:6" x14ac:dyDescent="0.2">
      <c r="A172" s="251"/>
      <c r="B172" s="110"/>
      <c r="C172" s="288"/>
      <c r="D172" s="110"/>
      <c r="E172" s="288"/>
      <c r="F172" s="177"/>
    </row>
    <row r="173" spans="1:6" x14ac:dyDescent="0.2">
      <c r="A173" s="251"/>
      <c r="B173" s="110"/>
      <c r="C173" s="288"/>
      <c r="D173" s="110"/>
      <c r="E173" s="288"/>
      <c r="F173" s="177"/>
    </row>
    <row r="174" spans="1:6" x14ac:dyDescent="0.2">
      <c r="A174" s="251"/>
      <c r="B174" s="110"/>
      <c r="C174" s="288"/>
      <c r="D174" s="110"/>
      <c r="E174" s="288"/>
      <c r="F174" s="177"/>
    </row>
    <row r="175" spans="1:6" x14ac:dyDescent="0.2">
      <c r="A175" s="251"/>
      <c r="B175" s="110"/>
      <c r="C175" s="288"/>
      <c r="D175" s="110"/>
      <c r="E175" s="288"/>
      <c r="F175" s="177"/>
    </row>
    <row r="176" spans="1:6" x14ac:dyDescent="0.2">
      <c r="A176" s="251"/>
      <c r="B176" s="110"/>
      <c r="C176" s="288"/>
      <c r="D176" s="110"/>
      <c r="E176" s="288"/>
      <c r="F176" s="177"/>
    </row>
    <row r="177" spans="1:6" x14ac:dyDescent="0.2">
      <c r="A177" s="251"/>
      <c r="B177" s="110"/>
      <c r="C177" s="288"/>
      <c r="D177" s="110"/>
      <c r="E177" s="288"/>
      <c r="F177" s="177"/>
    </row>
    <row r="178" spans="1:6" x14ac:dyDescent="0.2">
      <c r="A178" s="251"/>
      <c r="B178" s="110"/>
      <c r="C178" s="288"/>
      <c r="D178" s="110"/>
      <c r="E178" s="288"/>
      <c r="F178" s="177"/>
    </row>
    <row r="179" spans="1:6" x14ac:dyDescent="0.2">
      <c r="A179" s="251"/>
      <c r="B179" s="110"/>
      <c r="C179" s="288"/>
      <c r="D179" s="110"/>
      <c r="E179" s="288"/>
      <c r="F179" s="177"/>
    </row>
    <row r="180" spans="1:6" x14ac:dyDescent="0.2">
      <c r="A180" s="251"/>
      <c r="B180" s="110"/>
      <c r="C180" s="288"/>
      <c r="D180" s="110"/>
      <c r="E180" s="288"/>
      <c r="F180" s="177"/>
    </row>
    <row r="181" spans="1:6" x14ac:dyDescent="0.2">
      <c r="A181" s="251"/>
      <c r="B181" s="110"/>
      <c r="C181" s="288"/>
      <c r="D181" s="110"/>
      <c r="E181" s="288"/>
      <c r="F181" s="177"/>
    </row>
    <row r="182" spans="1:6" x14ac:dyDescent="0.2">
      <c r="A182" s="251"/>
      <c r="B182" s="110"/>
      <c r="C182" s="288"/>
      <c r="D182" s="110"/>
      <c r="E182" s="288"/>
      <c r="F182" s="177"/>
    </row>
    <row r="183" spans="1:6" x14ac:dyDescent="0.2">
      <c r="A183" s="251"/>
      <c r="B183" s="110"/>
      <c r="C183" s="288"/>
      <c r="D183" s="110"/>
      <c r="E183" s="288"/>
      <c r="F183" s="177"/>
    </row>
    <row r="184" spans="1:6" x14ac:dyDescent="0.2">
      <c r="A184" s="251"/>
      <c r="B184" s="110"/>
      <c r="C184" s="288"/>
      <c r="D184" s="110"/>
      <c r="E184" s="288"/>
      <c r="F184" s="177"/>
    </row>
    <row r="185" spans="1:6" x14ac:dyDescent="0.2">
      <c r="A185" s="251"/>
      <c r="B185" s="110"/>
      <c r="C185" s="288"/>
      <c r="D185" s="110"/>
      <c r="E185" s="288"/>
      <c r="F185" s="177"/>
    </row>
    <row r="186" spans="1:6" x14ac:dyDescent="0.2">
      <c r="A186" s="251"/>
      <c r="B186" s="110"/>
      <c r="C186" s="288"/>
      <c r="D186" s="110"/>
      <c r="E186" s="288"/>
      <c r="F186" s="177"/>
    </row>
    <row r="187" spans="1:6" x14ac:dyDescent="0.2">
      <c r="A187" s="251"/>
      <c r="B187" s="110"/>
      <c r="C187" s="288"/>
      <c r="D187" s="110"/>
      <c r="E187" s="288"/>
      <c r="F187" s="177"/>
    </row>
    <row r="188" spans="1:6" x14ac:dyDescent="0.2">
      <c r="A188" s="251"/>
      <c r="B188" s="110"/>
      <c r="C188" s="288"/>
      <c r="D188" s="110"/>
      <c r="E188" s="288"/>
      <c r="F188" s="177"/>
    </row>
    <row r="189" spans="1:6" x14ac:dyDescent="0.2">
      <c r="A189" s="251"/>
      <c r="B189" s="110"/>
      <c r="C189" s="288"/>
      <c r="D189" s="110"/>
      <c r="E189" s="288"/>
      <c r="F189" s="177"/>
    </row>
    <row r="190" spans="1:6" x14ac:dyDescent="0.2">
      <c r="A190" s="251"/>
      <c r="B190" s="110"/>
      <c r="C190" s="288"/>
      <c r="D190" s="110"/>
      <c r="E190" s="288"/>
      <c r="F190" s="177"/>
    </row>
    <row r="191" spans="1:6" x14ac:dyDescent="0.2">
      <c r="A191" s="251"/>
      <c r="B191" s="110"/>
      <c r="C191" s="288"/>
      <c r="D191" s="110"/>
      <c r="E191" s="288"/>
      <c r="F191" s="177"/>
    </row>
    <row r="192" spans="1:6" x14ac:dyDescent="0.2">
      <c r="A192" s="251"/>
      <c r="B192" s="110"/>
      <c r="C192" s="288"/>
      <c r="D192" s="110"/>
      <c r="E192" s="288"/>
      <c r="F192" s="177"/>
    </row>
    <row r="193" spans="1:6" x14ac:dyDescent="0.2">
      <c r="A193" s="251"/>
      <c r="B193" s="110"/>
      <c r="C193" s="288"/>
      <c r="D193" s="110"/>
      <c r="E193" s="288"/>
      <c r="F193" s="177"/>
    </row>
    <row r="194" spans="1:6" x14ac:dyDescent="0.2">
      <c r="A194" s="251"/>
      <c r="B194" s="110"/>
      <c r="C194" s="288"/>
      <c r="D194" s="110"/>
      <c r="E194" s="288"/>
      <c r="F194" s="177"/>
    </row>
    <row r="195" spans="1:6" x14ac:dyDescent="0.2">
      <c r="A195" s="251"/>
      <c r="B195" s="110"/>
      <c r="C195" s="288"/>
      <c r="D195" s="110"/>
      <c r="E195" s="288"/>
      <c r="F195" s="177"/>
    </row>
    <row r="196" spans="1:6" x14ac:dyDescent="0.2">
      <c r="A196" s="251"/>
      <c r="B196" s="110"/>
      <c r="C196" s="288"/>
      <c r="D196" s="110"/>
      <c r="E196" s="288"/>
      <c r="F196" s="177"/>
    </row>
    <row r="197" spans="1:6" x14ac:dyDescent="0.2">
      <c r="A197" s="251"/>
      <c r="B197" s="110"/>
      <c r="C197" s="288"/>
      <c r="D197" s="110"/>
      <c r="E197" s="288"/>
      <c r="F197" s="177"/>
    </row>
    <row r="198" spans="1:6" x14ac:dyDescent="0.2">
      <c r="A198" s="251"/>
      <c r="B198" s="110"/>
      <c r="C198" s="288"/>
      <c r="D198" s="110"/>
      <c r="E198" s="288"/>
      <c r="F198" s="177"/>
    </row>
    <row r="199" spans="1:6" x14ac:dyDescent="0.2">
      <c r="A199" s="251"/>
      <c r="B199" s="110"/>
      <c r="C199" s="288"/>
      <c r="D199" s="110"/>
      <c r="E199" s="288"/>
      <c r="F199" s="177"/>
    </row>
    <row r="200" spans="1:6" x14ac:dyDescent="0.2">
      <c r="A200" s="251"/>
      <c r="B200" s="110"/>
      <c r="C200" s="288"/>
      <c r="D200" s="110"/>
      <c r="E200" s="288"/>
      <c r="F200" s="177"/>
    </row>
    <row r="201" spans="1:6" x14ac:dyDescent="0.2">
      <c r="A201" s="251"/>
      <c r="B201" s="110"/>
      <c r="C201" s="288"/>
      <c r="D201" s="110"/>
      <c r="E201" s="288"/>
      <c r="F201" s="177"/>
    </row>
    <row r="202" spans="1:6" x14ac:dyDescent="0.2">
      <c r="A202" s="251"/>
      <c r="B202" s="110"/>
      <c r="C202" s="288"/>
      <c r="D202" s="110"/>
      <c r="E202" s="288"/>
      <c r="F202" s="177"/>
    </row>
    <row r="203" spans="1:6" x14ac:dyDescent="0.2">
      <c r="A203" s="251"/>
      <c r="B203" s="110"/>
      <c r="C203" s="288"/>
      <c r="D203" s="110"/>
      <c r="E203" s="288"/>
      <c r="F203" s="177"/>
    </row>
    <row r="204" spans="1:6" x14ac:dyDescent="0.2">
      <c r="A204" s="251"/>
      <c r="B204" s="110"/>
      <c r="C204" s="288"/>
      <c r="D204" s="110"/>
      <c r="E204" s="288"/>
      <c r="F204" s="177"/>
    </row>
    <row r="205" spans="1:6" x14ac:dyDescent="0.2">
      <c r="A205" s="251"/>
      <c r="B205" s="110"/>
      <c r="C205" s="288"/>
      <c r="D205" s="110"/>
      <c r="E205" s="288"/>
      <c r="F205" s="177"/>
    </row>
    <row r="206" spans="1:6" x14ac:dyDescent="0.2">
      <c r="A206" s="251"/>
      <c r="B206" s="110"/>
      <c r="C206" s="288"/>
      <c r="D206" s="110"/>
      <c r="E206" s="288"/>
      <c r="F206" s="177"/>
    </row>
    <row r="207" spans="1:6" x14ac:dyDescent="0.2">
      <c r="A207" s="251"/>
      <c r="B207" s="110"/>
      <c r="C207" s="288"/>
      <c r="D207" s="110"/>
      <c r="E207" s="288"/>
      <c r="F207" s="177"/>
    </row>
    <row r="208" spans="1:6" x14ac:dyDescent="0.2">
      <c r="A208" s="251"/>
      <c r="B208" s="110"/>
      <c r="C208" s="288"/>
      <c r="D208" s="110"/>
      <c r="E208" s="288"/>
      <c r="F208" s="177"/>
    </row>
    <row r="209" spans="1:6" x14ac:dyDescent="0.2">
      <c r="A209" s="251"/>
      <c r="B209" s="110"/>
      <c r="C209" s="288"/>
      <c r="D209" s="110"/>
      <c r="E209" s="288"/>
      <c r="F209" s="177"/>
    </row>
    <row r="210" spans="1:6" x14ac:dyDescent="0.2">
      <c r="A210" s="251"/>
      <c r="B210" s="110"/>
      <c r="C210" s="288"/>
      <c r="D210" s="110"/>
      <c r="E210" s="288"/>
      <c r="F210" s="177"/>
    </row>
    <row r="211" spans="1:6" x14ac:dyDescent="0.2">
      <c r="A211" s="251"/>
      <c r="B211" s="110"/>
      <c r="C211" s="288"/>
      <c r="D211" s="110"/>
      <c r="E211" s="288"/>
      <c r="F211" s="177"/>
    </row>
    <row r="212" spans="1:6" x14ac:dyDescent="0.2">
      <c r="A212" s="251"/>
      <c r="B212" s="110"/>
      <c r="C212" s="288"/>
      <c r="D212" s="110"/>
      <c r="E212" s="288"/>
      <c r="F212" s="177"/>
    </row>
    <row r="213" spans="1:6" x14ac:dyDescent="0.2">
      <c r="A213" s="251"/>
      <c r="B213" s="110"/>
      <c r="C213" s="288"/>
      <c r="D213" s="110"/>
      <c r="E213" s="288"/>
      <c r="F213" s="177"/>
    </row>
    <row r="214" spans="1:6" x14ac:dyDescent="0.2">
      <c r="A214" s="251"/>
      <c r="B214" s="110"/>
      <c r="C214" s="288"/>
      <c r="D214" s="110"/>
      <c r="E214" s="288"/>
      <c r="F214" s="177"/>
    </row>
    <row r="215" spans="1:6" x14ac:dyDescent="0.2">
      <c r="A215" s="251"/>
      <c r="B215" s="110"/>
      <c r="C215" s="288"/>
      <c r="D215" s="110"/>
      <c r="E215" s="288"/>
      <c r="F215" s="177"/>
    </row>
    <row r="216" spans="1:6" x14ac:dyDescent="0.2">
      <c r="A216" s="251"/>
      <c r="B216" s="110"/>
      <c r="C216" s="288"/>
      <c r="D216" s="110"/>
      <c r="E216" s="288"/>
      <c r="F216" s="177"/>
    </row>
    <row r="217" spans="1:6" x14ac:dyDescent="0.2">
      <c r="A217" s="251"/>
      <c r="B217" s="110"/>
      <c r="C217" s="288"/>
      <c r="D217" s="110"/>
      <c r="E217" s="288"/>
      <c r="F217" s="177"/>
    </row>
    <row r="218" spans="1:6" x14ac:dyDescent="0.2">
      <c r="A218" s="251"/>
      <c r="B218" s="110"/>
      <c r="C218" s="288"/>
      <c r="D218" s="110"/>
      <c r="E218" s="288"/>
      <c r="F218" s="177"/>
    </row>
    <row r="219" spans="1:6" x14ac:dyDescent="0.2">
      <c r="A219" s="251"/>
      <c r="B219" s="110"/>
      <c r="C219" s="288"/>
      <c r="D219" s="110"/>
      <c r="E219" s="288"/>
      <c r="F219" s="177"/>
    </row>
    <row r="220" spans="1:6" x14ac:dyDescent="0.2">
      <c r="A220" s="251"/>
      <c r="B220" s="110"/>
      <c r="C220" s="288"/>
      <c r="D220" s="110"/>
      <c r="E220" s="288"/>
      <c r="F220" s="177"/>
    </row>
    <row r="221" spans="1:6" x14ac:dyDescent="0.2">
      <c r="A221" s="251"/>
      <c r="B221" s="110"/>
      <c r="C221" s="288"/>
      <c r="D221" s="110"/>
      <c r="E221" s="288"/>
      <c r="F221" s="177"/>
    </row>
    <row r="222" spans="1:6" x14ac:dyDescent="0.2">
      <c r="A222" s="251"/>
      <c r="B222" s="110"/>
      <c r="C222" s="288"/>
      <c r="D222" s="110"/>
      <c r="E222" s="288"/>
      <c r="F222" s="177"/>
    </row>
    <row r="223" spans="1:6" x14ac:dyDescent="0.2">
      <c r="A223" s="251"/>
      <c r="B223" s="110"/>
      <c r="C223" s="288"/>
      <c r="D223" s="110"/>
      <c r="E223" s="288"/>
      <c r="F223" s="177"/>
    </row>
    <row r="224" spans="1:6" x14ac:dyDescent="0.2">
      <c r="A224" s="251"/>
      <c r="B224" s="110"/>
      <c r="C224" s="288"/>
      <c r="D224" s="110"/>
      <c r="E224" s="288"/>
      <c r="F224" s="177"/>
    </row>
    <row r="225" spans="1:6" x14ac:dyDescent="0.2">
      <c r="A225" s="251"/>
      <c r="B225" s="110"/>
      <c r="C225" s="288"/>
      <c r="D225" s="110"/>
      <c r="E225" s="288"/>
      <c r="F225" s="177"/>
    </row>
    <row r="226" spans="1:6" x14ac:dyDescent="0.2">
      <c r="A226" s="251"/>
      <c r="B226" s="110"/>
      <c r="C226" s="288"/>
      <c r="D226" s="110"/>
      <c r="E226" s="288"/>
      <c r="F226" s="177"/>
    </row>
    <row r="227" spans="1:6" x14ac:dyDescent="0.2">
      <c r="A227" s="251"/>
      <c r="B227" s="110"/>
      <c r="C227" s="288"/>
      <c r="D227" s="110"/>
      <c r="E227" s="288"/>
      <c r="F227" s="177"/>
    </row>
    <row r="228" spans="1:6" x14ac:dyDescent="0.2">
      <c r="A228" s="251"/>
      <c r="B228" s="110"/>
      <c r="C228" s="288"/>
      <c r="D228" s="110"/>
      <c r="E228" s="288"/>
      <c r="F228" s="177"/>
    </row>
    <row r="229" spans="1:6" x14ac:dyDescent="0.2">
      <c r="A229" s="251"/>
      <c r="B229" s="110"/>
      <c r="C229" s="288"/>
      <c r="D229" s="110"/>
      <c r="E229" s="288"/>
      <c r="F229" s="177"/>
    </row>
    <row r="230" spans="1:6" x14ac:dyDescent="0.2">
      <c r="A230" s="251"/>
      <c r="B230" s="110"/>
      <c r="C230" s="288"/>
      <c r="D230" s="110"/>
      <c r="E230" s="288"/>
      <c r="F230" s="177"/>
    </row>
    <row r="231" spans="1:6" x14ac:dyDescent="0.2">
      <c r="A231" s="251"/>
      <c r="B231" s="110"/>
      <c r="C231" s="288"/>
      <c r="D231" s="110"/>
      <c r="E231" s="288"/>
      <c r="F231" s="177"/>
    </row>
    <row r="232" spans="1:6" x14ac:dyDescent="0.2">
      <c r="A232" s="251"/>
      <c r="B232" s="110"/>
      <c r="C232" s="288"/>
      <c r="D232" s="110"/>
      <c r="E232" s="288"/>
      <c r="F232" s="177"/>
    </row>
    <row r="233" spans="1:6" x14ac:dyDescent="0.2">
      <c r="A233" s="251"/>
      <c r="B233" s="110"/>
      <c r="C233" s="288"/>
      <c r="D233" s="110"/>
      <c r="E233" s="288"/>
      <c r="F233" s="177"/>
    </row>
    <row r="234" spans="1:6" x14ac:dyDescent="0.2">
      <c r="A234" s="251"/>
      <c r="B234" s="110"/>
      <c r="C234" s="288"/>
      <c r="D234" s="110"/>
      <c r="E234" s="288"/>
      <c r="F234" s="177"/>
    </row>
    <row r="235" spans="1:6" x14ac:dyDescent="0.2">
      <c r="A235" s="251"/>
      <c r="B235" s="110"/>
      <c r="C235" s="288"/>
      <c r="D235" s="110"/>
      <c r="E235" s="288"/>
      <c r="F235" s="177"/>
    </row>
    <row r="236" spans="1:6" x14ac:dyDescent="0.2">
      <c r="A236" s="251"/>
      <c r="B236" s="110"/>
      <c r="C236" s="288"/>
      <c r="D236" s="110"/>
      <c r="E236" s="288"/>
      <c r="F236" s="177"/>
    </row>
    <row r="237" spans="1:6" x14ac:dyDescent="0.2">
      <c r="A237" s="251"/>
      <c r="B237" s="110"/>
      <c r="C237" s="288"/>
      <c r="D237" s="110"/>
      <c r="E237" s="288"/>
      <c r="F237" s="177"/>
    </row>
    <row r="238" spans="1:6" x14ac:dyDescent="0.2">
      <c r="A238" s="251"/>
      <c r="B238" s="110"/>
      <c r="C238" s="288"/>
      <c r="D238" s="110"/>
      <c r="E238" s="288"/>
      <c r="F238" s="177"/>
    </row>
    <row r="239" spans="1:6" x14ac:dyDescent="0.2">
      <c r="A239" s="251"/>
      <c r="B239" s="110"/>
      <c r="C239" s="288"/>
      <c r="D239" s="110"/>
      <c r="E239" s="288"/>
      <c r="F239" s="177"/>
    </row>
    <row r="240" spans="1:6" x14ac:dyDescent="0.2">
      <c r="A240" s="251"/>
      <c r="B240" s="110"/>
      <c r="C240" s="288"/>
      <c r="D240" s="110"/>
      <c r="E240" s="288"/>
      <c r="F240" s="177"/>
    </row>
    <row r="241" spans="1:6" x14ac:dyDescent="0.2">
      <c r="A241" s="251"/>
      <c r="B241" s="110"/>
      <c r="C241" s="288"/>
      <c r="D241" s="110"/>
      <c r="E241" s="288"/>
      <c r="F241" s="177"/>
    </row>
    <row r="242" spans="1:6" x14ac:dyDescent="0.2">
      <c r="A242" s="251"/>
      <c r="B242" s="110"/>
      <c r="C242" s="288"/>
      <c r="D242" s="110"/>
      <c r="E242" s="288"/>
      <c r="F242" s="177"/>
    </row>
    <row r="243" spans="1:6" x14ac:dyDescent="0.2">
      <c r="A243" s="251"/>
      <c r="B243" s="110"/>
      <c r="C243" s="288"/>
      <c r="D243" s="110"/>
      <c r="E243" s="288"/>
      <c r="F243" s="177"/>
    </row>
    <row r="244" spans="1:6" x14ac:dyDescent="0.2">
      <c r="A244" s="251"/>
      <c r="B244" s="110"/>
      <c r="C244" s="288"/>
      <c r="D244" s="110"/>
      <c r="E244" s="288"/>
      <c r="F244" s="177"/>
    </row>
    <row r="245" spans="1:6" x14ac:dyDescent="0.2">
      <c r="A245" s="251"/>
      <c r="B245" s="110"/>
      <c r="C245" s="288"/>
      <c r="D245" s="110"/>
      <c r="E245" s="288"/>
      <c r="F245" s="177"/>
    </row>
    <row r="246" spans="1:6" x14ac:dyDescent="0.2">
      <c r="A246" s="251"/>
      <c r="B246" s="110"/>
      <c r="C246" s="288"/>
      <c r="D246" s="110"/>
      <c r="E246" s="288"/>
      <c r="F246" s="177"/>
    </row>
    <row r="247" spans="1:6" x14ac:dyDescent="0.2">
      <c r="A247" s="251"/>
      <c r="B247" s="110"/>
      <c r="C247" s="288"/>
      <c r="D247" s="110"/>
      <c r="E247" s="288"/>
      <c r="F247" s="177"/>
    </row>
    <row r="248" spans="1:6" x14ac:dyDescent="0.2">
      <c r="A248" s="251"/>
      <c r="B248" s="110"/>
      <c r="C248" s="288"/>
      <c r="D248" s="110"/>
      <c r="E248" s="288"/>
      <c r="F248" s="177"/>
    </row>
    <row r="249" spans="1:6" x14ac:dyDescent="0.2">
      <c r="A249" s="251"/>
      <c r="B249" s="110"/>
      <c r="C249" s="288"/>
      <c r="D249" s="110"/>
      <c r="E249" s="288"/>
      <c r="F249" s="177"/>
    </row>
    <row r="250" spans="1:6" x14ac:dyDescent="0.2">
      <c r="A250" s="251"/>
      <c r="B250" s="110"/>
      <c r="C250" s="288"/>
      <c r="D250" s="110"/>
      <c r="E250" s="288"/>
      <c r="F250" s="177"/>
    </row>
    <row r="251" spans="1:6" x14ac:dyDescent="0.2">
      <c r="A251" s="251"/>
      <c r="B251" s="110"/>
      <c r="C251" s="288"/>
      <c r="D251" s="110"/>
      <c r="E251" s="288"/>
      <c r="F251" s="177"/>
    </row>
    <row r="252" spans="1:6" x14ac:dyDescent="0.2">
      <c r="A252" s="251"/>
      <c r="B252" s="110"/>
      <c r="C252" s="288"/>
      <c r="D252" s="110"/>
      <c r="E252" s="288"/>
      <c r="F252" s="177"/>
    </row>
    <row r="253" spans="1:6" x14ac:dyDescent="0.2">
      <c r="A253" s="251"/>
      <c r="B253" s="110"/>
      <c r="C253" s="288"/>
      <c r="D253" s="110"/>
      <c r="E253" s="288"/>
      <c r="F253" s="177"/>
    </row>
    <row r="254" spans="1:6" x14ac:dyDescent="0.2">
      <c r="A254" s="251"/>
      <c r="B254" s="110"/>
      <c r="C254" s="288"/>
      <c r="D254" s="110"/>
      <c r="E254" s="288"/>
      <c r="F254" s="177"/>
    </row>
    <row r="255" spans="1:6" x14ac:dyDescent="0.2">
      <c r="A255" s="251"/>
      <c r="B255" s="110"/>
      <c r="C255" s="288"/>
      <c r="D255" s="110"/>
      <c r="E255" s="288"/>
      <c r="F255" s="177"/>
    </row>
    <row r="256" spans="1:6" x14ac:dyDescent="0.2">
      <c r="A256" s="251"/>
      <c r="B256" s="110"/>
      <c r="C256" s="288"/>
      <c r="D256" s="110"/>
      <c r="E256" s="288"/>
      <c r="F256" s="177"/>
    </row>
    <row r="257" spans="1:6" x14ac:dyDescent="0.2">
      <c r="A257" s="251"/>
      <c r="B257" s="110"/>
      <c r="C257" s="288"/>
      <c r="D257" s="110"/>
      <c r="E257" s="288"/>
      <c r="F257" s="177"/>
    </row>
    <row r="258" spans="1:6" x14ac:dyDescent="0.2">
      <c r="A258" s="251"/>
      <c r="B258" s="110"/>
      <c r="C258" s="288"/>
      <c r="D258" s="110"/>
      <c r="E258" s="288"/>
      <c r="F258" s="177"/>
    </row>
    <row r="259" spans="1:6" x14ac:dyDescent="0.2">
      <c r="A259" s="251"/>
      <c r="B259" s="110"/>
      <c r="C259" s="288"/>
      <c r="D259" s="110"/>
      <c r="E259" s="288"/>
      <c r="F259" s="177"/>
    </row>
    <row r="260" spans="1:6" x14ac:dyDescent="0.2">
      <c r="A260" s="251"/>
      <c r="B260" s="110"/>
      <c r="C260" s="288"/>
      <c r="D260" s="110"/>
      <c r="E260" s="288"/>
      <c r="F260" s="177"/>
    </row>
    <row r="261" spans="1:6" x14ac:dyDescent="0.2">
      <c r="A261" s="251"/>
      <c r="B261" s="110"/>
      <c r="C261" s="288"/>
      <c r="D261" s="110"/>
      <c r="E261" s="288"/>
      <c r="F261" s="177"/>
    </row>
    <row r="262" spans="1:6" x14ac:dyDescent="0.2">
      <c r="A262" s="251"/>
      <c r="B262" s="110"/>
      <c r="C262" s="288"/>
      <c r="D262" s="110"/>
      <c r="E262" s="288"/>
      <c r="F262" s="177"/>
    </row>
    <row r="263" spans="1:6" x14ac:dyDescent="0.2">
      <c r="A263" s="251"/>
      <c r="B263" s="110"/>
      <c r="C263" s="288"/>
      <c r="D263" s="110"/>
      <c r="E263" s="288"/>
      <c r="F263" s="177"/>
    </row>
    <row r="264" spans="1:6" x14ac:dyDescent="0.2">
      <c r="A264" s="251"/>
      <c r="B264" s="110"/>
      <c r="C264" s="288"/>
      <c r="D264" s="110"/>
      <c r="E264" s="288"/>
      <c r="F264" s="177"/>
    </row>
    <row r="265" spans="1:6" x14ac:dyDescent="0.2">
      <c r="A265" s="251"/>
      <c r="B265" s="110"/>
      <c r="C265" s="288"/>
      <c r="D265" s="110"/>
      <c r="E265" s="288"/>
      <c r="F265" s="177"/>
    </row>
    <row r="266" spans="1:6" x14ac:dyDescent="0.2">
      <c r="A266" s="251"/>
      <c r="B266" s="110"/>
      <c r="C266" s="288"/>
      <c r="D266" s="110"/>
      <c r="E266" s="288"/>
      <c r="F266" s="177"/>
    </row>
    <row r="267" spans="1:6" x14ac:dyDescent="0.2">
      <c r="A267" s="251"/>
      <c r="B267" s="110"/>
      <c r="C267" s="288"/>
      <c r="D267" s="110"/>
      <c r="E267" s="288"/>
      <c r="F267" s="177"/>
    </row>
    <row r="268" spans="1:6" x14ac:dyDescent="0.2">
      <c r="A268" s="251"/>
      <c r="B268" s="110"/>
      <c r="C268" s="288"/>
      <c r="D268" s="110"/>
      <c r="E268" s="288"/>
      <c r="F268" s="177"/>
    </row>
    <row r="269" spans="1:6" x14ac:dyDescent="0.2">
      <c r="A269" s="251"/>
      <c r="B269" s="110"/>
      <c r="C269" s="288"/>
      <c r="D269" s="110"/>
      <c r="E269" s="288"/>
      <c r="F269" s="177"/>
    </row>
    <row r="270" spans="1:6" x14ac:dyDescent="0.2">
      <c r="A270" s="251"/>
      <c r="B270" s="110"/>
      <c r="C270" s="288"/>
      <c r="D270" s="110"/>
      <c r="E270" s="288"/>
      <c r="F270" s="177"/>
    </row>
    <row r="271" spans="1:6" x14ac:dyDescent="0.2">
      <c r="A271" s="251"/>
      <c r="B271" s="110"/>
      <c r="C271" s="288"/>
      <c r="D271" s="110"/>
      <c r="E271" s="288"/>
      <c r="F271" s="177"/>
    </row>
    <row r="272" spans="1:6" x14ac:dyDescent="0.2">
      <c r="A272" s="251"/>
      <c r="B272" s="110"/>
      <c r="C272" s="288"/>
      <c r="D272" s="110"/>
      <c r="E272" s="288"/>
      <c r="F272" s="177"/>
    </row>
    <row r="273" spans="1:6" x14ac:dyDescent="0.2">
      <c r="A273" s="251"/>
      <c r="B273" s="110"/>
      <c r="C273" s="288"/>
      <c r="D273" s="110"/>
      <c r="E273" s="288"/>
      <c r="F273" s="177"/>
    </row>
    <row r="274" spans="1:6" x14ac:dyDescent="0.2">
      <c r="A274" s="251"/>
      <c r="B274" s="110"/>
      <c r="C274" s="288"/>
      <c r="D274" s="110"/>
      <c r="E274" s="288"/>
      <c r="F274" s="177"/>
    </row>
    <row r="275" spans="1:6" x14ac:dyDescent="0.2">
      <c r="A275" s="251"/>
      <c r="B275" s="110"/>
      <c r="C275" s="288"/>
      <c r="D275" s="110"/>
      <c r="E275" s="288"/>
      <c r="F275" s="177"/>
    </row>
    <row r="276" spans="1:6" x14ac:dyDescent="0.2">
      <c r="A276" s="251"/>
      <c r="B276" s="110"/>
      <c r="C276" s="288"/>
      <c r="D276" s="110"/>
      <c r="E276" s="288"/>
      <c r="F276" s="177"/>
    </row>
    <row r="277" spans="1:6" x14ac:dyDescent="0.2">
      <c r="A277" s="251"/>
      <c r="B277" s="110"/>
      <c r="C277" s="288"/>
      <c r="D277" s="110"/>
      <c r="E277" s="288"/>
      <c r="F277" s="177"/>
    </row>
    <row r="278" spans="1:6" x14ac:dyDescent="0.2">
      <c r="A278" s="251"/>
      <c r="B278" s="110"/>
      <c r="C278" s="288"/>
      <c r="D278" s="110"/>
      <c r="E278" s="288"/>
      <c r="F278" s="177"/>
    </row>
    <row r="279" spans="1:6" x14ac:dyDescent="0.2">
      <c r="A279" s="251"/>
      <c r="B279" s="110"/>
      <c r="C279" s="288"/>
      <c r="D279" s="110"/>
      <c r="E279" s="288"/>
      <c r="F279" s="177"/>
    </row>
    <row r="280" spans="1:6" x14ac:dyDescent="0.2">
      <c r="A280" s="251"/>
      <c r="B280" s="110"/>
      <c r="C280" s="288"/>
      <c r="D280" s="110"/>
      <c r="E280" s="288"/>
      <c r="F280" s="177"/>
    </row>
    <row r="281" spans="1:6" x14ac:dyDescent="0.2">
      <c r="A281" s="251"/>
      <c r="B281" s="110"/>
      <c r="C281" s="288"/>
      <c r="D281" s="110"/>
      <c r="E281" s="288"/>
      <c r="F281" s="177"/>
    </row>
    <row r="282" spans="1:6" x14ac:dyDescent="0.2">
      <c r="A282" s="251"/>
      <c r="B282" s="110"/>
      <c r="C282" s="288"/>
      <c r="D282" s="110"/>
      <c r="E282" s="288"/>
      <c r="F282" s="177"/>
    </row>
    <row r="283" spans="1:6" x14ac:dyDescent="0.2">
      <c r="A283" s="251"/>
      <c r="B283" s="110"/>
      <c r="C283" s="288"/>
      <c r="D283" s="110"/>
      <c r="E283" s="288"/>
      <c r="F283" s="177"/>
    </row>
    <row r="284" spans="1:6" x14ac:dyDescent="0.2">
      <c r="A284" s="251"/>
      <c r="B284" s="110"/>
      <c r="C284" s="288"/>
      <c r="D284" s="110"/>
      <c r="E284" s="288"/>
      <c r="F284" s="177"/>
    </row>
    <row r="285" spans="1:6" x14ac:dyDescent="0.2">
      <c r="A285" s="251"/>
      <c r="B285" s="110"/>
      <c r="C285" s="288"/>
      <c r="D285" s="110"/>
      <c r="E285" s="288"/>
      <c r="F285" s="177"/>
    </row>
    <row r="286" spans="1:6" x14ac:dyDescent="0.2">
      <c r="A286" s="251"/>
      <c r="B286" s="110"/>
      <c r="C286" s="288"/>
      <c r="D286" s="110"/>
      <c r="E286" s="288"/>
      <c r="F286" s="177"/>
    </row>
    <row r="287" spans="1:6" x14ac:dyDescent="0.2">
      <c r="A287" s="251"/>
      <c r="B287" s="110"/>
      <c r="C287" s="288"/>
      <c r="D287" s="110"/>
      <c r="E287" s="288"/>
      <c r="F287" s="177"/>
    </row>
    <row r="288" spans="1:6" x14ac:dyDescent="0.2">
      <c r="A288" s="251"/>
      <c r="B288" s="110"/>
      <c r="C288" s="288"/>
      <c r="D288" s="110"/>
      <c r="E288" s="288"/>
      <c r="F288" s="177"/>
    </row>
    <row r="289" spans="1:6" x14ac:dyDescent="0.2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8"/>
  <sheetViews>
    <sheetView workbookViewId="0">
      <pane ySplit="3" topLeftCell="A1039" activePane="bottomLeft" state="frozen"/>
      <selection pane="bottomLeft" activeCell="C1049" sqref="C1049"/>
    </sheetView>
  </sheetViews>
  <sheetFormatPr defaultColWidth="9.140625" defaultRowHeight="15.75" x14ac:dyDescent="0.2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 x14ac:dyDescent="0.25">
      <c r="A1" s="406" t="s">
        <v>1019</v>
      </c>
      <c r="B1" s="407"/>
      <c r="C1" s="407"/>
      <c r="D1" s="407"/>
      <c r="E1" s="407"/>
      <c r="F1" s="407"/>
      <c r="G1" s="407"/>
    </row>
    <row r="2" spans="1:7" s="127" customFormat="1" x14ac:dyDescent="0.25">
      <c r="A2" s="119" t="s">
        <v>21</v>
      </c>
      <c r="B2" s="120" t="s">
        <v>724</v>
      </c>
    </row>
    <row r="3" spans="1:7" s="127" customFormat="1" x14ac:dyDescent="0.25">
      <c r="A3" s="121"/>
      <c r="B3" s="122" t="s">
        <v>23</v>
      </c>
    </row>
    <row r="4" spans="1:7" x14ac:dyDescent="0.25">
      <c r="A4" s="128">
        <v>41552</v>
      </c>
      <c r="B4" s="129">
        <v>6.1204000000000001</v>
      </c>
    </row>
    <row r="5" spans="1:7" x14ac:dyDescent="0.25">
      <c r="A5" s="130">
        <v>41553</v>
      </c>
      <c r="B5" s="131">
        <v>6.1204000000000001</v>
      </c>
    </row>
    <row r="6" spans="1:7" x14ac:dyDescent="0.25">
      <c r="A6" s="130">
        <v>41554</v>
      </c>
      <c r="B6" s="131">
        <v>6.1204999999999998</v>
      </c>
    </row>
    <row r="7" spans="1:7" x14ac:dyDescent="0.25">
      <c r="A7" s="130">
        <v>41555</v>
      </c>
      <c r="B7" s="131">
        <v>6.1214000000000004</v>
      </c>
    </row>
    <row r="8" spans="1:7" x14ac:dyDescent="0.25">
      <c r="A8" s="130">
        <v>41556</v>
      </c>
      <c r="B8" s="131">
        <v>6.1204999999999998</v>
      </c>
    </row>
    <row r="9" spans="1:7" x14ac:dyDescent="0.25">
      <c r="A9" s="130">
        <v>41557</v>
      </c>
      <c r="B9" s="131">
        <v>6.1157000000000004</v>
      </c>
    </row>
    <row r="10" spans="1:7" x14ac:dyDescent="0.25">
      <c r="A10" s="130">
        <v>41558</v>
      </c>
      <c r="B10" s="131">
        <v>6.1216999999999997</v>
      </c>
    </row>
    <row r="11" spans="1:7" x14ac:dyDescent="0.25">
      <c r="A11" s="130">
        <v>41559</v>
      </c>
      <c r="B11" s="131">
        <v>6.1205999999999996</v>
      </c>
    </row>
    <row r="12" spans="1:7" x14ac:dyDescent="0.25">
      <c r="A12" s="130">
        <v>41560</v>
      </c>
      <c r="B12" s="131">
        <v>6.1205999999999996</v>
      </c>
    </row>
    <row r="13" spans="1:7" x14ac:dyDescent="0.25">
      <c r="A13" s="130">
        <v>41561</v>
      </c>
      <c r="B13" s="131">
        <v>6.1078999999999999</v>
      </c>
    </row>
    <row r="14" spans="1:7" x14ac:dyDescent="0.25">
      <c r="A14" s="130">
        <v>41562</v>
      </c>
      <c r="B14" s="131">
        <v>6.1051000000000002</v>
      </c>
    </row>
    <row r="15" spans="1:7" x14ac:dyDescent="0.25">
      <c r="A15" s="130">
        <v>41563</v>
      </c>
      <c r="B15" s="131">
        <v>6.1</v>
      </c>
    </row>
    <row r="16" spans="1:7" x14ac:dyDescent="0.25">
      <c r="A16" s="130">
        <v>41564</v>
      </c>
      <c r="B16" s="131">
        <v>6.0984999999999996</v>
      </c>
    </row>
    <row r="17" spans="1:2" x14ac:dyDescent="0.25">
      <c r="A17" s="130">
        <v>41565</v>
      </c>
      <c r="B17" s="131">
        <v>6.0979000000000001</v>
      </c>
    </row>
    <row r="18" spans="1:2" x14ac:dyDescent="0.25">
      <c r="A18" s="130">
        <v>41566</v>
      </c>
      <c r="B18" s="131">
        <v>6.0968</v>
      </c>
    </row>
    <row r="19" spans="1:2" x14ac:dyDescent="0.25">
      <c r="A19" s="130">
        <v>41567</v>
      </c>
      <c r="B19" s="131">
        <v>6.0968</v>
      </c>
    </row>
    <row r="20" spans="1:2" x14ac:dyDescent="0.25">
      <c r="A20" s="130">
        <v>41568</v>
      </c>
      <c r="B20" s="131">
        <v>6.0955000000000004</v>
      </c>
    </row>
    <row r="21" spans="1:2" x14ac:dyDescent="0.25">
      <c r="A21" s="130">
        <v>41569</v>
      </c>
      <c r="B21" s="131">
        <v>6.0941000000000001</v>
      </c>
    </row>
    <row r="22" spans="1:2" x14ac:dyDescent="0.25">
      <c r="A22" s="130">
        <v>41570</v>
      </c>
      <c r="B22" s="131">
        <v>6.0843999999999996</v>
      </c>
    </row>
    <row r="23" spans="1:2" x14ac:dyDescent="0.25">
      <c r="A23" s="130">
        <v>41571</v>
      </c>
      <c r="B23" s="131">
        <v>6.0819999999999999</v>
      </c>
    </row>
    <row r="24" spans="1:2" x14ac:dyDescent="0.25">
      <c r="A24" s="130">
        <v>41572</v>
      </c>
      <c r="B24" s="131">
        <v>6.0831999999999997</v>
      </c>
    </row>
    <row r="25" spans="1:2" x14ac:dyDescent="0.25">
      <c r="A25" s="130">
        <v>41573</v>
      </c>
      <c r="B25" s="131">
        <v>6.0842000000000001</v>
      </c>
    </row>
    <row r="26" spans="1:2" x14ac:dyDescent="0.25">
      <c r="A26" s="130">
        <v>41574</v>
      </c>
      <c r="B26" s="131">
        <v>6.0842999999999998</v>
      </c>
    </row>
    <row r="27" spans="1:2" x14ac:dyDescent="0.25">
      <c r="A27" s="130">
        <v>41575</v>
      </c>
      <c r="B27" s="131">
        <v>6.0850999999999997</v>
      </c>
    </row>
    <row r="28" spans="1:2" x14ac:dyDescent="0.25">
      <c r="A28" s="130">
        <v>41576</v>
      </c>
      <c r="B28" s="131">
        <v>6.0929000000000002</v>
      </c>
    </row>
    <row r="29" spans="1:2" x14ac:dyDescent="0.25">
      <c r="A29" s="130">
        <v>41577</v>
      </c>
      <c r="B29" s="131">
        <v>6.0941999999999998</v>
      </c>
    </row>
    <row r="30" spans="1:2" x14ac:dyDescent="0.25">
      <c r="A30" s="130">
        <v>41578</v>
      </c>
      <c r="B30" s="131">
        <v>6.0968999999999998</v>
      </c>
    </row>
    <row r="31" spans="1:2" x14ac:dyDescent="0.25">
      <c r="A31" s="130">
        <v>41579</v>
      </c>
      <c r="B31" s="131">
        <v>6.1006</v>
      </c>
    </row>
    <row r="32" spans="1:2" x14ac:dyDescent="0.25">
      <c r="A32" s="130">
        <v>41580</v>
      </c>
      <c r="B32" s="131">
        <v>6.0995999999999997</v>
      </c>
    </row>
    <row r="33" spans="1:2" x14ac:dyDescent="0.25">
      <c r="A33" s="130">
        <v>41581</v>
      </c>
      <c r="B33" s="131">
        <v>6.0995999999999997</v>
      </c>
    </row>
    <row r="34" spans="1:2" x14ac:dyDescent="0.25">
      <c r="A34" s="130">
        <v>41582</v>
      </c>
      <c r="B34" s="131">
        <v>6.0989000000000004</v>
      </c>
    </row>
    <row r="35" spans="1:2" x14ac:dyDescent="0.25">
      <c r="A35" s="130">
        <v>41583</v>
      </c>
      <c r="B35" s="131">
        <v>6.1007999999999996</v>
      </c>
    </row>
    <row r="36" spans="1:2" x14ac:dyDescent="0.25">
      <c r="A36" s="130">
        <v>41584</v>
      </c>
      <c r="B36" s="131">
        <v>6.0923999999999996</v>
      </c>
    </row>
    <row r="37" spans="1:2" x14ac:dyDescent="0.25">
      <c r="A37" s="130">
        <v>41585</v>
      </c>
      <c r="B37" s="131">
        <v>6.0913000000000004</v>
      </c>
    </row>
    <row r="38" spans="1:2" x14ac:dyDescent="0.25">
      <c r="A38" s="130">
        <v>41586</v>
      </c>
      <c r="B38" s="132">
        <v>6.0921000000000003</v>
      </c>
    </row>
    <row r="39" spans="1:2" x14ac:dyDescent="0.25">
      <c r="A39" s="130">
        <v>41587</v>
      </c>
      <c r="B39" s="132">
        <v>6.0906000000000002</v>
      </c>
    </row>
    <row r="40" spans="1:2" x14ac:dyDescent="0.25">
      <c r="A40" s="130">
        <v>41588</v>
      </c>
      <c r="B40" s="132">
        <v>6.0906000000000002</v>
      </c>
    </row>
    <row r="41" spans="1:2" x14ac:dyDescent="0.25">
      <c r="A41" s="130">
        <v>41589</v>
      </c>
      <c r="B41" s="132">
        <v>6.0917000000000003</v>
      </c>
    </row>
    <row r="42" spans="1:2" x14ac:dyDescent="0.25">
      <c r="A42" s="130">
        <v>41590</v>
      </c>
      <c r="B42" s="132">
        <v>6.0919999999999996</v>
      </c>
    </row>
    <row r="43" spans="1:2" x14ac:dyDescent="0.25">
      <c r="A43" s="130">
        <v>41591</v>
      </c>
      <c r="B43" s="132">
        <v>6.0922999999999998</v>
      </c>
    </row>
    <row r="44" spans="1:2" x14ac:dyDescent="0.25">
      <c r="A44" s="130">
        <v>41592</v>
      </c>
      <c r="B44" s="132">
        <v>6.0926999999999998</v>
      </c>
    </row>
    <row r="45" spans="1:2" x14ac:dyDescent="0.25">
      <c r="A45" s="130">
        <v>41593</v>
      </c>
      <c r="B45" s="132">
        <v>6.0933999999999999</v>
      </c>
    </row>
    <row r="46" spans="1:2" x14ac:dyDescent="0.25">
      <c r="A46" s="130">
        <v>41594</v>
      </c>
      <c r="B46" s="132">
        <v>6.0923999999999996</v>
      </c>
    </row>
    <row r="47" spans="1:2" x14ac:dyDescent="0.25">
      <c r="A47" s="130">
        <v>41595</v>
      </c>
      <c r="B47" s="132">
        <v>6.0923999999999996</v>
      </c>
    </row>
    <row r="48" spans="1:2" x14ac:dyDescent="0.25">
      <c r="A48" s="130">
        <v>41596</v>
      </c>
      <c r="B48" s="102">
        <v>6.0918999999999999</v>
      </c>
    </row>
    <row r="49" spans="1:2" x14ac:dyDescent="0.25">
      <c r="A49" s="130">
        <v>41597</v>
      </c>
      <c r="B49" s="102">
        <v>6.0937999999999999</v>
      </c>
    </row>
    <row r="50" spans="1:2" x14ac:dyDescent="0.25">
      <c r="A50" s="130">
        <v>41598</v>
      </c>
      <c r="B50" s="102">
        <v>6.0945</v>
      </c>
    </row>
    <row r="51" spans="1:2" x14ac:dyDescent="0.25">
      <c r="A51" s="130">
        <v>41599</v>
      </c>
      <c r="B51" s="102">
        <v>6.0926</v>
      </c>
    </row>
    <row r="52" spans="1:2" x14ac:dyDescent="0.25">
      <c r="A52" s="130">
        <v>41600</v>
      </c>
      <c r="B52" s="102">
        <v>6.0941000000000001</v>
      </c>
    </row>
    <row r="53" spans="1:2" x14ac:dyDescent="0.25">
      <c r="A53" s="130">
        <v>41601</v>
      </c>
      <c r="B53" s="102">
        <v>6.0941999999999998</v>
      </c>
    </row>
    <row r="54" spans="1:2" x14ac:dyDescent="0.25">
      <c r="A54" s="130">
        <v>41602</v>
      </c>
      <c r="B54" s="102">
        <v>6.0941999999999998</v>
      </c>
    </row>
    <row r="55" spans="1:2" x14ac:dyDescent="0.25">
      <c r="A55" s="130">
        <v>41603</v>
      </c>
      <c r="B55" s="102">
        <v>6.0895999999999999</v>
      </c>
    </row>
    <row r="56" spans="1:2" x14ac:dyDescent="0.25">
      <c r="A56" s="130">
        <v>41604</v>
      </c>
      <c r="B56" s="102">
        <v>6.0922000000000001</v>
      </c>
    </row>
    <row r="57" spans="1:2" x14ac:dyDescent="0.25">
      <c r="A57" s="130">
        <v>41605</v>
      </c>
      <c r="B57" s="102">
        <v>6.0932000000000004</v>
      </c>
    </row>
    <row r="58" spans="1:2" x14ac:dyDescent="0.25">
      <c r="A58" s="130">
        <v>41606</v>
      </c>
      <c r="B58" s="102">
        <v>6.0923999999999996</v>
      </c>
    </row>
    <row r="59" spans="1:2" x14ac:dyDescent="0.25">
      <c r="A59" s="130">
        <v>41607</v>
      </c>
      <c r="B59" s="102">
        <v>6.0945</v>
      </c>
    </row>
    <row r="60" spans="1:2" x14ac:dyDescent="0.25">
      <c r="A60" s="130">
        <v>41608</v>
      </c>
      <c r="B60" s="102">
        <v>6.0944000000000003</v>
      </c>
    </row>
    <row r="61" spans="1:2" x14ac:dyDescent="0.25">
      <c r="A61" s="130">
        <v>41609</v>
      </c>
      <c r="B61" s="102">
        <v>6.0945</v>
      </c>
    </row>
    <row r="62" spans="1:2" x14ac:dyDescent="0.25">
      <c r="A62" s="130">
        <v>41610</v>
      </c>
      <c r="B62" s="102">
        <v>6.0929000000000002</v>
      </c>
    </row>
    <row r="63" spans="1:2" x14ac:dyDescent="0.25">
      <c r="A63" s="130">
        <v>41611</v>
      </c>
      <c r="B63" s="102">
        <v>6.0909000000000004</v>
      </c>
    </row>
    <row r="64" spans="1:2" x14ac:dyDescent="0.25">
      <c r="A64" s="130">
        <v>41612</v>
      </c>
      <c r="B64" s="102">
        <v>6.0907999999999998</v>
      </c>
    </row>
    <row r="65" spans="1:2" x14ac:dyDescent="0.25">
      <c r="A65" s="130">
        <v>41613</v>
      </c>
      <c r="B65" s="102">
        <v>6.0909000000000004</v>
      </c>
    </row>
    <row r="66" spans="1:2" x14ac:dyDescent="0.25">
      <c r="A66" s="130">
        <v>41614</v>
      </c>
      <c r="B66" s="102">
        <v>6.0826000000000002</v>
      </c>
    </row>
    <row r="67" spans="1:2" x14ac:dyDescent="0.25">
      <c r="A67" s="130">
        <v>41615</v>
      </c>
      <c r="B67" s="102">
        <v>6.0827999999999998</v>
      </c>
    </row>
    <row r="68" spans="1:2" x14ac:dyDescent="0.25">
      <c r="A68" s="130">
        <v>41616</v>
      </c>
      <c r="B68" s="102">
        <v>6.0823999999999998</v>
      </c>
    </row>
    <row r="69" spans="1:2" x14ac:dyDescent="0.25">
      <c r="A69" s="130">
        <v>41617</v>
      </c>
      <c r="B69" s="132">
        <v>6.0712000000000002</v>
      </c>
    </row>
    <row r="70" spans="1:2" x14ac:dyDescent="0.25">
      <c r="A70" s="130">
        <v>41618</v>
      </c>
      <c r="B70" s="132">
        <v>6.07</v>
      </c>
    </row>
    <row r="71" spans="1:2" x14ac:dyDescent="0.25">
      <c r="A71" s="130">
        <v>41619</v>
      </c>
      <c r="B71" s="102">
        <v>6.0715000000000003</v>
      </c>
    </row>
    <row r="72" spans="1:2" x14ac:dyDescent="0.25">
      <c r="A72" s="130">
        <v>41620</v>
      </c>
      <c r="B72" s="102">
        <v>6.0724</v>
      </c>
    </row>
    <row r="73" spans="1:2" x14ac:dyDescent="0.25">
      <c r="A73" s="130">
        <v>41621</v>
      </c>
      <c r="B73" s="102">
        <v>6.0709999999999997</v>
      </c>
    </row>
    <row r="74" spans="1:2" x14ac:dyDescent="0.25">
      <c r="A74" s="130">
        <v>41622</v>
      </c>
      <c r="B74" s="132">
        <v>6.0717999999999996</v>
      </c>
    </row>
    <row r="75" spans="1:2" x14ac:dyDescent="0.25">
      <c r="A75" s="130">
        <v>41623</v>
      </c>
      <c r="B75" s="132">
        <v>6.0717999999999996</v>
      </c>
    </row>
    <row r="76" spans="1:2" x14ac:dyDescent="0.25">
      <c r="A76" s="130">
        <v>41624</v>
      </c>
      <c r="B76" s="132">
        <v>6.0724</v>
      </c>
    </row>
    <row r="77" spans="1:2" x14ac:dyDescent="0.25">
      <c r="A77" s="130">
        <v>41625</v>
      </c>
      <c r="B77" s="132">
        <v>6.0704000000000002</v>
      </c>
    </row>
    <row r="78" spans="1:2" x14ac:dyDescent="0.25">
      <c r="A78" s="130">
        <v>41626</v>
      </c>
      <c r="B78" s="102">
        <v>6.0655000000000001</v>
      </c>
    </row>
    <row r="79" spans="1:2" x14ac:dyDescent="0.25">
      <c r="A79" s="130">
        <v>41627</v>
      </c>
      <c r="B79" s="102">
        <v>6.0708000000000002</v>
      </c>
    </row>
    <row r="80" spans="1:2" x14ac:dyDescent="0.25">
      <c r="A80" s="130">
        <v>41628</v>
      </c>
      <c r="B80" s="102">
        <v>6.0728</v>
      </c>
    </row>
    <row r="81" spans="1:2" x14ac:dyDescent="0.25">
      <c r="A81" s="130">
        <v>41629</v>
      </c>
      <c r="B81" s="102">
        <v>6.0713999999999997</v>
      </c>
    </row>
    <row r="82" spans="1:2" x14ac:dyDescent="0.25">
      <c r="A82" s="130">
        <v>41630</v>
      </c>
      <c r="B82" s="102">
        <v>6.0713999999999997</v>
      </c>
    </row>
    <row r="83" spans="1:2" x14ac:dyDescent="0.25">
      <c r="A83" s="130">
        <v>41631</v>
      </c>
      <c r="B83" s="102">
        <v>6.0705</v>
      </c>
    </row>
    <row r="84" spans="1:2" x14ac:dyDescent="0.25">
      <c r="A84" s="130">
        <v>41632</v>
      </c>
      <c r="B84" s="102">
        <v>6.0747999999999998</v>
      </c>
    </row>
    <row r="85" spans="1:2" x14ac:dyDescent="0.25">
      <c r="A85" s="130">
        <v>41633</v>
      </c>
      <c r="B85" s="102">
        <v>6.0772000000000004</v>
      </c>
    </row>
    <row r="86" spans="1:2" x14ac:dyDescent="0.25">
      <c r="A86" s="130">
        <v>41634</v>
      </c>
      <c r="B86" s="102">
        <v>6.0735999999999999</v>
      </c>
    </row>
    <row r="87" spans="1:2" x14ac:dyDescent="0.25">
      <c r="A87" s="130">
        <v>41635</v>
      </c>
      <c r="B87" s="102">
        <v>6.0713999999999997</v>
      </c>
    </row>
    <row r="88" spans="1:2" x14ac:dyDescent="0.25">
      <c r="A88" s="130">
        <v>41636</v>
      </c>
      <c r="B88" s="102">
        <v>6.07</v>
      </c>
    </row>
    <row r="89" spans="1:2" x14ac:dyDescent="0.25">
      <c r="A89" s="130">
        <v>41637</v>
      </c>
      <c r="B89" s="102">
        <v>6.07</v>
      </c>
    </row>
    <row r="90" spans="1:2" x14ac:dyDescent="0.25">
      <c r="A90" s="130">
        <v>41638</v>
      </c>
      <c r="B90" s="102">
        <v>6.0606999999999998</v>
      </c>
    </row>
    <row r="91" spans="1:2" x14ac:dyDescent="0.25">
      <c r="A91" s="130">
        <v>41639</v>
      </c>
      <c r="B91" s="102">
        <v>6.0544000000000002</v>
      </c>
    </row>
    <row r="92" spans="1:2" x14ac:dyDescent="0.25">
      <c r="A92" s="130">
        <v>41640</v>
      </c>
      <c r="B92" s="102">
        <v>6.0526999999999997</v>
      </c>
    </row>
    <row r="93" spans="1:2" x14ac:dyDescent="0.25">
      <c r="A93" s="130">
        <v>41641</v>
      </c>
      <c r="B93" s="102">
        <v>6.05</v>
      </c>
    </row>
    <row r="94" spans="1:2" x14ac:dyDescent="0.25">
      <c r="A94" s="130">
        <v>41642</v>
      </c>
      <c r="B94" s="102">
        <v>6.0503</v>
      </c>
    </row>
    <row r="95" spans="1:2" x14ac:dyDescent="0.25">
      <c r="A95" s="130">
        <v>41643</v>
      </c>
      <c r="B95" s="102">
        <v>6.0506000000000002</v>
      </c>
    </row>
    <row r="96" spans="1:2" x14ac:dyDescent="0.25">
      <c r="A96" s="130">
        <v>41644</v>
      </c>
      <c r="B96" s="102">
        <v>6.0506000000000002</v>
      </c>
    </row>
    <row r="97" spans="1:2" x14ac:dyDescent="0.25">
      <c r="A97" s="130">
        <v>41645</v>
      </c>
      <c r="B97" s="102">
        <v>6.0528000000000004</v>
      </c>
    </row>
    <row r="98" spans="1:2" x14ac:dyDescent="0.25">
      <c r="A98" s="130">
        <v>41646</v>
      </c>
      <c r="B98" s="102">
        <v>6.0507999999999997</v>
      </c>
    </row>
    <row r="99" spans="1:2" x14ac:dyDescent="0.25">
      <c r="A99" s="130">
        <v>41647</v>
      </c>
      <c r="B99" s="102">
        <v>6.0518000000000001</v>
      </c>
    </row>
    <row r="100" spans="1:2" x14ac:dyDescent="0.25">
      <c r="A100" s="130">
        <v>41648</v>
      </c>
      <c r="B100" s="102">
        <v>6.0564999999999998</v>
      </c>
    </row>
    <row r="101" spans="1:2" x14ac:dyDescent="0.25">
      <c r="A101" s="130">
        <v>41649</v>
      </c>
      <c r="B101" s="102">
        <v>6.0525000000000002</v>
      </c>
    </row>
    <row r="102" spans="1:2" x14ac:dyDescent="0.25">
      <c r="A102" s="130">
        <v>41650</v>
      </c>
      <c r="B102" s="102">
        <v>6.0525000000000002</v>
      </c>
    </row>
    <row r="103" spans="1:2" x14ac:dyDescent="0.25">
      <c r="A103" s="130">
        <v>41651</v>
      </c>
      <c r="B103" s="102">
        <v>6.0525000000000002</v>
      </c>
    </row>
    <row r="104" spans="1:2" x14ac:dyDescent="0.25">
      <c r="A104" s="130">
        <v>41652</v>
      </c>
      <c r="B104" s="102">
        <v>6.0438000000000001</v>
      </c>
    </row>
    <row r="105" spans="1:2" x14ac:dyDescent="0.25">
      <c r="A105" s="130">
        <v>41653</v>
      </c>
      <c r="B105" s="102">
        <v>6.0415999999999999</v>
      </c>
    </row>
    <row r="106" spans="1:2" x14ac:dyDescent="0.25">
      <c r="A106" s="130">
        <v>41654</v>
      </c>
      <c r="B106" s="102">
        <v>6.0445000000000002</v>
      </c>
    </row>
    <row r="107" spans="1:2" x14ac:dyDescent="0.25">
      <c r="A107" s="130">
        <v>41655</v>
      </c>
      <c r="B107" s="102">
        <v>6.0559000000000003</v>
      </c>
    </row>
    <row r="108" spans="1:2" x14ac:dyDescent="0.25">
      <c r="A108" s="130">
        <v>41656</v>
      </c>
      <c r="B108" s="102">
        <v>6.05</v>
      </c>
    </row>
    <row r="109" spans="1:2" x14ac:dyDescent="0.25">
      <c r="A109" s="130">
        <v>41657</v>
      </c>
      <c r="B109" s="102">
        <v>6.0503999999999998</v>
      </c>
    </row>
    <row r="110" spans="1:2" x14ac:dyDescent="0.25">
      <c r="A110" s="130">
        <v>41658</v>
      </c>
      <c r="B110" s="102">
        <v>6.0503999999999998</v>
      </c>
    </row>
    <row r="111" spans="1:2" x14ac:dyDescent="0.25">
      <c r="A111" s="130">
        <v>41659</v>
      </c>
      <c r="B111" s="102">
        <v>6.0613999999999999</v>
      </c>
    </row>
    <row r="112" spans="1:2" x14ac:dyDescent="0.25">
      <c r="A112" s="130">
        <v>41660</v>
      </c>
      <c r="B112" s="102">
        <v>6.0530999999999997</v>
      </c>
    </row>
    <row r="113" spans="1:2" x14ac:dyDescent="0.25">
      <c r="A113" s="130">
        <v>41661</v>
      </c>
      <c r="B113" s="102">
        <v>6.0500999999999996</v>
      </c>
    </row>
    <row r="114" spans="1:2" x14ac:dyDescent="0.25">
      <c r="A114" s="130">
        <v>41662</v>
      </c>
      <c r="B114" s="102">
        <v>6.0517000000000003</v>
      </c>
    </row>
    <row r="115" spans="1:2" x14ac:dyDescent="0.25">
      <c r="A115" s="130">
        <v>41663</v>
      </c>
      <c r="B115" s="102">
        <v>6.0491000000000001</v>
      </c>
    </row>
    <row r="116" spans="1:2" x14ac:dyDescent="0.25">
      <c r="A116" s="130">
        <v>41664</v>
      </c>
      <c r="B116" s="132">
        <v>6.0487000000000002</v>
      </c>
    </row>
    <row r="117" spans="1:2" x14ac:dyDescent="0.25">
      <c r="A117" s="130">
        <v>41665</v>
      </c>
      <c r="B117" s="132">
        <v>6.0487000000000002</v>
      </c>
    </row>
    <row r="118" spans="1:2" x14ac:dyDescent="0.25">
      <c r="A118" s="130">
        <v>41666</v>
      </c>
      <c r="B118" s="132">
        <v>6.048</v>
      </c>
    </row>
    <row r="119" spans="1:2" x14ac:dyDescent="0.25">
      <c r="A119" s="130">
        <v>41667</v>
      </c>
      <c r="B119" s="102">
        <v>6.0509000000000004</v>
      </c>
    </row>
    <row r="120" spans="1:2" x14ac:dyDescent="0.25">
      <c r="A120" s="130">
        <v>41668</v>
      </c>
      <c r="B120" s="102">
        <v>6.0559000000000003</v>
      </c>
    </row>
    <row r="121" spans="1:2" x14ac:dyDescent="0.25">
      <c r="A121" s="130">
        <v>41669</v>
      </c>
      <c r="B121" s="102">
        <v>6.0595999999999997</v>
      </c>
    </row>
    <row r="122" spans="1:2" x14ac:dyDescent="0.25">
      <c r="A122" s="130">
        <v>41670</v>
      </c>
      <c r="B122" s="102">
        <v>6.0617999999999999</v>
      </c>
    </row>
    <row r="123" spans="1:2" x14ac:dyDescent="0.25">
      <c r="A123" s="130">
        <v>41671</v>
      </c>
      <c r="B123" s="102">
        <v>6.0609999999999999</v>
      </c>
    </row>
    <row r="124" spans="1:2" x14ac:dyDescent="0.25">
      <c r="A124" s="130">
        <v>41672</v>
      </c>
      <c r="B124" s="102">
        <v>6.0609999999999999</v>
      </c>
    </row>
    <row r="125" spans="1:2" x14ac:dyDescent="0.25">
      <c r="A125" s="130">
        <v>41673</v>
      </c>
      <c r="B125" s="102">
        <v>6.0609000000000002</v>
      </c>
    </row>
    <row r="126" spans="1:2" x14ac:dyDescent="0.25">
      <c r="A126" s="130">
        <v>41674</v>
      </c>
      <c r="B126" s="102">
        <v>6.0595999999999997</v>
      </c>
    </row>
    <row r="127" spans="1:2" x14ac:dyDescent="0.25">
      <c r="A127" s="130">
        <v>41675</v>
      </c>
      <c r="B127" s="102">
        <v>6.06</v>
      </c>
    </row>
    <row r="128" spans="1:2" x14ac:dyDescent="0.25">
      <c r="A128" s="130">
        <v>41676</v>
      </c>
      <c r="B128" s="102">
        <v>6.0589000000000004</v>
      </c>
    </row>
    <row r="129" spans="1:2" x14ac:dyDescent="0.25">
      <c r="A129" s="130">
        <v>41677</v>
      </c>
      <c r="B129" s="102">
        <v>6.0636999999999999</v>
      </c>
    </row>
    <row r="130" spans="1:2" x14ac:dyDescent="0.25">
      <c r="A130" s="130">
        <v>41678</v>
      </c>
      <c r="B130" s="102">
        <v>6.0636999999999999</v>
      </c>
    </row>
    <row r="131" spans="1:2" x14ac:dyDescent="0.25">
      <c r="A131" s="130">
        <v>41679</v>
      </c>
      <c r="B131" s="102">
        <v>6.0636999999999999</v>
      </c>
    </row>
    <row r="132" spans="1:2" x14ac:dyDescent="0.25">
      <c r="A132" s="130">
        <v>41680</v>
      </c>
      <c r="B132" s="132">
        <v>6.0586000000000002</v>
      </c>
    </row>
    <row r="133" spans="1:2" x14ac:dyDescent="0.25">
      <c r="A133" s="130">
        <v>41681</v>
      </c>
      <c r="B133" s="132">
        <v>6.0601000000000003</v>
      </c>
    </row>
    <row r="134" spans="1:2" x14ac:dyDescent="0.25">
      <c r="A134" s="130">
        <v>41682</v>
      </c>
      <c r="B134" s="132">
        <v>6.0628000000000002</v>
      </c>
    </row>
    <row r="135" spans="1:2" x14ac:dyDescent="0.25">
      <c r="A135" s="130">
        <v>41683</v>
      </c>
      <c r="B135" s="102">
        <v>6.0637999999999996</v>
      </c>
    </row>
    <row r="136" spans="1:2" x14ac:dyDescent="0.25">
      <c r="A136" s="130">
        <v>41684</v>
      </c>
      <c r="B136" s="102">
        <v>6.0674000000000001</v>
      </c>
    </row>
    <row r="137" spans="1:2" x14ac:dyDescent="0.25">
      <c r="A137" s="130">
        <v>41685</v>
      </c>
      <c r="B137" s="102">
        <v>6.1116000000000001</v>
      </c>
    </row>
    <row r="138" spans="1:2" x14ac:dyDescent="0.25">
      <c r="A138" s="130">
        <v>41686</v>
      </c>
      <c r="B138" s="102">
        <v>6.1134000000000004</v>
      </c>
    </row>
    <row r="139" spans="1:2" x14ac:dyDescent="0.25">
      <c r="A139" s="130">
        <v>41687</v>
      </c>
      <c r="B139" s="132">
        <v>6.0639000000000003</v>
      </c>
    </row>
    <row r="140" spans="1:2" x14ac:dyDescent="0.25">
      <c r="A140" s="130">
        <v>41688</v>
      </c>
      <c r="B140" s="132">
        <v>6.0673000000000004</v>
      </c>
    </row>
    <row r="141" spans="1:2" x14ac:dyDescent="0.25">
      <c r="A141" s="130">
        <v>41689</v>
      </c>
      <c r="B141" s="102">
        <v>6.0755999999999997</v>
      </c>
    </row>
    <row r="142" spans="1:2" x14ac:dyDescent="0.25">
      <c r="A142" s="130">
        <v>41690</v>
      </c>
      <c r="B142" s="102">
        <v>6.0926</v>
      </c>
    </row>
    <row r="143" spans="1:2" x14ac:dyDescent="0.25">
      <c r="A143" s="130">
        <v>41691</v>
      </c>
      <c r="B143" s="102">
        <v>6.0922000000000001</v>
      </c>
    </row>
    <row r="144" spans="1:2" x14ac:dyDescent="0.25">
      <c r="A144" s="130">
        <v>41692</v>
      </c>
      <c r="B144" s="102">
        <v>6.0918000000000001</v>
      </c>
    </row>
    <row r="145" spans="1:2" x14ac:dyDescent="0.25">
      <c r="A145" s="130">
        <v>41693</v>
      </c>
      <c r="B145" s="102">
        <v>6.0918000000000001</v>
      </c>
    </row>
    <row r="146" spans="1:2" x14ac:dyDescent="0.25">
      <c r="A146" s="130">
        <v>41694</v>
      </c>
      <c r="B146" s="102">
        <v>6.0953999999999997</v>
      </c>
    </row>
    <row r="147" spans="1:2" x14ac:dyDescent="0.25">
      <c r="A147" s="130">
        <v>41695</v>
      </c>
      <c r="B147" s="102">
        <v>6.1231999999999998</v>
      </c>
    </row>
    <row r="148" spans="1:2" x14ac:dyDescent="0.25">
      <c r="A148" s="130">
        <v>41696</v>
      </c>
      <c r="B148" s="102">
        <v>6.1256000000000004</v>
      </c>
    </row>
    <row r="149" spans="1:2" x14ac:dyDescent="0.25">
      <c r="A149" s="130">
        <v>41697</v>
      </c>
      <c r="B149" s="102">
        <v>6.1283000000000003</v>
      </c>
    </row>
    <row r="150" spans="1:2" x14ac:dyDescent="0.25">
      <c r="A150" s="130">
        <v>41698</v>
      </c>
      <c r="B150" s="102">
        <v>6.1454000000000004</v>
      </c>
    </row>
    <row r="151" spans="1:2" x14ac:dyDescent="0.25">
      <c r="A151" s="133">
        <v>41699</v>
      </c>
      <c r="B151" s="132">
        <v>6.1458000000000004</v>
      </c>
    </row>
    <row r="152" spans="1:2" x14ac:dyDescent="0.25">
      <c r="A152" s="133">
        <v>41700</v>
      </c>
      <c r="B152" s="132">
        <v>6.1458000000000004</v>
      </c>
    </row>
    <row r="153" spans="1:2" x14ac:dyDescent="0.25">
      <c r="A153" s="133">
        <v>41701</v>
      </c>
      <c r="B153" s="132">
        <v>6.1508000000000003</v>
      </c>
    </row>
    <row r="154" spans="1:2" x14ac:dyDescent="0.25">
      <c r="A154" s="133">
        <v>41702</v>
      </c>
      <c r="B154" s="132">
        <v>6.1463000000000001</v>
      </c>
    </row>
    <row r="155" spans="1:2" x14ac:dyDescent="0.25">
      <c r="A155" s="133">
        <v>41703</v>
      </c>
      <c r="B155" s="132">
        <v>6.14</v>
      </c>
    </row>
    <row r="156" spans="1:2" x14ac:dyDescent="0.25">
      <c r="A156" s="133">
        <v>41704</v>
      </c>
      <c r="B156" s="132">
        <v>6.1151999999999997</v>
      </c>
    </row>
    <row r="157" spans="1:2" x14ac:dyDescent="0.25">
      <c r="A157" s="133">
        <v>41705</v>
      </c>
      <c r="B157" s="132">
        <v>6.0994999999999999</v>
      </c>
    </row>
    <row r="158" spans="1:2" x14ac:dyDescent="0.25">
      <c r="A158" s="133">
        <v>41706</v>
      </c>
      <c r="B158" s="132">
        <v>6.1271000000000004</v>
      </c>
    </row>
    <row r="159" spans="1:2" x14ac:dyDescent="0.25">
      <c r="A159" s="133">
        <v>41707</v>
      </c>
      <c r="B159" s="132">
        <v>6.1271000000000004</v>
      </c>
    </row>
    <row r="160" spans="1:2" x14ac:dyDescent="0.25">
      <c r="A160" s="133">
        <v>41708</v>
      </c>
      <c r="B160" s="132">
        <v>6.1264000000000003</v>
      </c>
    </row>
    <row r="161" spans="1:2" x14ac:dyDescent="0.25">
      <c r="A161" s="133">
        <v>41709</v>
      </c>
      <c r="B161" s="132">
        <v>6.1277999999999997</v>
      </c>
    </row>
    <row r="162" spans="1:2" x14ac:dyDescent="0.25">
      <c r="A162" s="133">
        <v>41710</v>
      </c>
      <c r="B162" s="132">
        <v>6.1388999999999996</v>
      </c>
    </row>
    <row r="163" spans="1:2" x14ac:dyDescent="0.25">
      <c r="A163" s="133">
        <v>41711</v>
      </c>
      <c r="B163" s="132">
        <v>6.1443000000000003</v>
      </c>
    </row>
    <row r="164" spans="1:2" x14ac:dyDescent="0.25">
      <c r="A164" s="133">
        <v>41712</v>
      </c>
      <c r="B164" s="132">
        <v>6.1364000000000001</v>
      </c>
    </row>
    <row r="165" spans="1:2" x14ac:dyDescent="0.25">
      <c r="A165" s="133">
        <v>41713</v>
      </c>
      <c r="B165" s="132">
        <v>6.15</v>
      </c>
    </row>
    <row r="166" spans="1:2" x14ac:dyDescent="0.25">
      <c r="A166" s="133">
        <v>41714</v>
      </c>
      <c r="B166" s="132">
        <v>6.15</v>
      </c>
    </row>
    <row r="167" spans="1:2" x14ac:dyDescent="0.25">
      <c r="A167" s="133">
        <v>41715</v>
      </c>
      <c r="B167" s="132">
        <v>6.1496000000000004</v>
      </c>
    </row>
    <row r="168" spans="1:2" x14ac:dyDescent="0.25">
      <c r="A168" s="133">
        <v>41716</v>
      </c>
      <c r="B168" s="132">
        <v>6.1778000000000004</v>
      </c>
    </row>
    <row r="169" spans="1:2" x14ac:dyDescent="0.25">
      <c r="A169" s="133">
        <v>41717</v>
      </c>
      <c r="B169" s="132">
        <v>6.1931000000000003</v>
      </c>
    </row>
    <row r="170" spans="1:2" x14ac:dyDescent="0.25">
      <c r="A170" s="133">
        <v>41718</v>
      </c>
      <c r="B170" s="132">
        <v>6.2278000000000002</v>
      </c>
    </row>
    <row r="171" spans="1:2" x14ac:dyDescent="0.25">
      <c r="A171" s="133">
        <v>41719</v>
      </c>
      <c r="B171" s="132">
        <v>6.2264999999999997</v>
      </c>
    </row>
    <row r="172" spans="1:2" x14ac:dyDescent="0.25">
      <c r="A172" s="133">
        <v>41720</v>
      </c>
      <c r="B172" s="132">
        <v>6.2251000000000003</v>
      </c>
    </row>
    <row r="173" spans="1:2" x14ac:dyDescent="0.25">
      <c r="A173" s="133">
        <v>41721</v>
      </c>
      <c r="B173" s="132">
        <v>6.2251000000000003</v>
      </c>
    </row>
    <row r="174" spans="1:2" x14ac:dyDescent="0.25">
      <c r="A174" s="133">
        <v>41722</v>
      </c>
      <c r="B174" s="132">
        <v>6.1962000000000002</v>
      </c>
    </row>
    <row r="175" spans="1:2" x14ac:dyDescent="0.25">
      <c r="A175" s="133">
        <v>41723</v>
      </c>
      <c r="B175" s="132">
        <v>6.1993</v>
      </c>
    </row>
    <row r="176" spans="1:2" x14ac:dyDescent="0.25">
      <c r="A176" s="133">
        <v>41724</v>
      </c>
      <c r="B176" s="132">
        <v>6.2099000000000002</v>
      </c>
    </row>
    <row r="177" spans="1:2" x14ac:dyDescent="0.25">
      <c r="A177" s="133">
        <v>41725</v>
      </c>
      <c r="B177" s="132">
        <v>6.2076000000000002</v>
      </c>
    </row>
    <row r="178" spans="1:2" x14ac:dyDescent="0.25">
      <c r="A178" s="133">
        <v>41726</v>
      </c>
      <c r="B178" s="132">
        <v>6.2077999999999998</v>
      </c>
    </row>
    <row r="179" spans="1:2" x14ac:dyDescent="0.25">
      <c r="A179" s="133">
        <v>41727</v>
      </c>
      <c r="B179" s="132">
        <v>6.2123999999999997</v>
      </c>
    </row>
    <row r="180" spans="1:2" x14ac:dyDescent="0.25">
      <c r="A180" s="133">
        <v>41728</v>
      </c>
      <c r="B180" s="132">
        <v>6.2123999999999997</v>
      </c>
    </row>
    <row r="181" spans="1:2" x14ac:dyDescent="0.25">
      <c r="A181" s="133">
        <v>41729</v>
      </c>
      <c r="B181" s="132">
        <v>6.2164000000000001</v>
      </c>
    </row>
    <row r="182" spans="1:2" x14ac:dyDescent="0.25">
      <c r="A182" s="133">
        <v>41730</v>
      </c>
      <c r="B182" s="132">
        <v>6.2054</v>
      </c>
    </row>
    <row r="183" spans="1:2" x14ac:dyDescent="0.25">
      <c r="A183" s="133">
        <v>41731</v>
      </c>
      <c r="B183" s="132">
        <v>6.1974</v>
      </c>
    </row>
    <row r="184" spans="1:2" x14ac:dyDescent="0.25">
      <c r="A184" s="133">
        <v>41732</v>
      </c>
      <c r="B184" s="132">
        <v>6.2055999999999996</v>
      </c>
    </row>
    <row r="185" spans="1:2" x14ac:dyDescent="0.25">
      <c r="A185" s="133">
        <v>41733</v>
      </c>
      <c r="B185" s="132">
        <v>6.2100999999999997</v>
      </c>
    </row>
    <row r="186" spans="1:2" x14ac:dyDescent="0.25">
      <c r="A186" s="133">
        <v>41734</v>
      </c>
      <c r="B186" s="132">
        <v>6.2114000000000003</v>
      </c>
    </row>
    <row r="187" spans="1:2" x14ac:dyDescent="0.25">
      <c r="A187" s="133">
        <v>41735</v>
      </c>
      <c r="B187" s="132">
        <v>6.2114000000000003</v>
      </c>
    </row>
    <row r="188" spans="1:2" x14ac:dyDescent="0.25">
      <c r="A188" s="133">
        <v>41736</v>
      </c>
      <c r="B188" s="132">
        <v>6.2121000000000004</v>
      </c>
    </row>
    <row r="189" spans="1:2" x14ac:dyDescent="0.25">
      <c r="A189" s="133">
        <v>41737</v>
      </c>
      <c r="B189" s="132">
        <v>6.1969000000000003</v>
      </c>
    </row>
    <row r="190" spans="1:2" x14ac:dyDescent="0.25">
      <c r="A190" s="133">
        <v>41738</v>
      </c>
      <c r="B190" s="132">
        <v>6.2019000000000002</v>
      </c>
    </row>
    <row r="191" spans="1:2" x14ac:dyDescent="0.25">
      <c r="A191" s="133">
        <v>41739</v>
      </c>
      <c r="B191" s="132">
        <v>6.1976000000000004</v>
      </c>
    </row>
    <row r="192" spans="1:2" x14ac:dyDescent="0.25">
      <c r="A192" s="133">
        <v>41740</v>
      </c>
      <c r="B192" s="132">
        <v>6.2117000000000004</v>
      </c>
    </row>
    <row r="193" spans="1:2" x14ac:dyDescent="0.25">
      <c r="A193" s="133">
        <v>41741</v>
      </c>
      <c r="B193" s="132">
        <v>6.2117000000000004</v>
      </c>
    </row>
    <row r="194" spans="1:2" x14ac:dyDescent="0.25">
      <c r="A194" s="133">
        <v>41742</v>
      </c>
      <c r="B194" s="132">
        <v>6.2117000000000004</v>
      </c>
    </row>
    <row r="195" spans="1:2" x14ac:dyDescent="0.25">
      <c r="A195" s="133">
        <v>41743</v>
      </c>
      <c r="B195" s="132">
        <v>6.2108999999999996</v>
      </c>
    </row>
    <row r="196" spans="1:2" x14ac:dyDescent="0.25">
      <c r="A196" s="133">
        <v>41744</v>
      </c>
      <c r="B196" s="132">
        <v>6.2224000000000004</v>
      </c>
    </row>
    <row r="197" spans="1:2" x14ac:dyDescent="0.25">
      <c r="A197" s="133">
        <v>41745</v>
      </c>
      <c r="B197" s="132">
        <v>6.2239000000000004</v>
      </c>
    </row>
    <row r="198" spans="1:2" x14ac:dyDescent="0.25">
      <c r="A198" s="133">
        <v>41746</v>
      </c>
      <c r="B198" s="132">
        <v>6.2187000000000001</v>
      </c>
    </row>
    <row r="199" spans="1:2" x14ac:dyDescent="0.25">
      <c r="A199" s="133">
        <v>41747</v>
      </c>
      <c r="B199" s="132">
        <v>6.2225000000000001</v>
      </c>
    </row>
    <row r="200" spans="1:2" x14ac:dyDescent="0.25">
      <c r="A200" s="133">
        <v>41748</v>
      </c>
      <c r="B200" s="132">
        <v>6.2245999999999997</v>
      </c>
    </row>
    <row r="201" spans="1:2" x14ac:dyDescent="0.25">
      <c r="A201" s="133">
        <v>41749</v>
      </c>
      <c r="B201" s="132">
        <v>6.2244000000000002</v>
      </c>
    </row>
    <row r="202" spans="1:2" x14ac:dyDescent="0.25">
      <c r="A202" s="133">
        <v>41750</v>
      </c>
      <c r="B202" s="132">
        <v>6.2234999999999996</v>
      </c>
    </row>
    <row r="203" spans="1:2" x14ac:dyDescent="0.25">
      <c r="A203" s="133">
        <v>41751</v>
      </c>
      <c r="B203" s="132">
        <v>6.2371999999999996</v>
      </c>
    </row>
    <row r="204" spans="1:2" x14ac:dyDescent="0.25">
      <c r="A204" s="133">
        <v>41752</v>
      </c>
      <c r="B204" s="132">
        <v>6.2370000000000001</v>
      </c>
    </row>
    <row r="205" spans="1:2" x14ac:dyDescent="0.25">
      <c r="A205" s="133">
        <v>41753</v>
      </c>
      <c r="B205" s="132">
        <v>6.2413999999999996</v>
      </c>
    </row>
    <row r="206" spans="1:2" x14ac:dyDescent="0.25">
      <c r="A206" s="133">
        <v>41754</v>
      </c>
      <c r="B206" s="132">
        <v>6.2539999999999996</v>
      </c>
    </row>
    <row r="207" spans="1:2" x14ac:dyDescent="0.25">
      <c r="A207" s="133">
        <v>41755</v>
      </c>
      <c r="B207" s="132">
        <v>6.2541000000000002</v>
      </c>
    </row>
    <row r="208" spans="1:2" x14ac:dyDescent="0.25">
      <c r="A208" s="133">
        <v>41756</v>
      </c>
      <c r="B208" s="132">
        <v>6.2538999999999998</v>
      </c>
    </row>
    <row r="209" spans="1:2" x14ac:dyDescent="0.25">
      <c r="A209" s="133">
        <v>41757</v>
      </c>
      <c r="B209" s="132">
        <v>6.2477999999999998</v>
      </c>
    </row>
    <row r="210" spans="1:2" x14ac:dyDescent="0.25">
      <c r="A210" s="133">
        <v>41758</v>
      </c>
      <c r="B210" s="132">
        <v>6.2534000000000001</v>
      </c>
    </row>
    <row r="211" spans="1:2" x14ac:dyDescent="0.25">
      <c r="A211" s="133">
        <v>41759</v>
      </c>
      <c r="B211" s="132">
        <v>6.2587999999999999</v>
      </c>
    </row>
    <row r="212" spans="1:2" x14ac:dyDescent="0.25">
      <c r="A212" s="133">
        <v>41760</v>
      </c>
      <c r="B212" s="132">
        <v>6.258</v>
      </c>
    </row>
    <row r="213" spans="1:2" x14ac:dyDescent="0.25">
      <c r="A213" s="133">
        <v>41761</v>
      </c>
      <c r="B213" s="132">
        <v>6.2596999999999996</v>
      </c>
    </row>
    <row r="214" spans="1:2" x14ac:dyDescent="0.25">
      <c r="A214" s="133">
        <v>41762</v>
      </c>
      <c r="B214" s="132">
        <v>6.2595999999999998</v>
      </c>
    </row>
    <row r="215" spans="1:2" x14ac:dyDescent="0.25">
      <c r="A215" s="133">
        <v>41763</v>
      </c>
      <c r="B215" s="132">
        <v>6.2596999999999996</v>
      </c>
    </row>
    <row r="216" spans="1:2" x14ac:dyDescent="0.25">
      <c r="A216" s="133">
        <v>41764</v>
      </c>
      <c r="B216" s="132">
        <v>6.2542999999999997</v>
      </c>
    </row>
    <row r="217" spans="1:2" x14ac:dyDescent="0.25">
      <c r="A217" s="133">
        <v>41765</v>
      </c>
      <c r="B217" s="132">
        <v>6.2369000000000003</v>
      </c>
    </row>
    <row r="218" spans="1:2" x14ac:dyDescent="0.25">
      <c r="A218" s="133">
        <v>41766</v>
      </c>
      <c r="B218" s="132">
        <v>6.2198000000000002</v>
      </c>
    </row>
    <row r="219" spans="1:2" x14ac:dyDescent="0.25">
      <c r="A219" s="133">
        <v>41767</v>
      </c>
      <c r="B219" s="132">
        <v>6.2321</v>
      </c>
    </row>
    <row r="220" spans="1:2" x14ac:dyDescent="0.25">
      <c r="A220" s="133">
        <v>41768</v>
      </c>
      <c r="B220" s="132">
        <v>6.2327000000000004</v>
      </c>
    </row>
    <row r="221" spans="1:2" x14ac:dyDescent="0.25">
      <c r="A221" s="133">
        <v>41769</v>
      </c>
      <c r="B221" s="132">
        <v>6.2275999999999998</v>
      </c>
    </row>
    <row r="222" spans="1:2" x14ac:dyDescent="0.25">
      <c r="A222" s="133">
        <v>41770</v>
      </c>
      <c r="B222" s="132">
        <v>6.2275999999999998</v>
      </c>
    </row>
    <row r="223" spans="1:2" x14ac:dyDescent="0.25">
      <c r="A223" s="133">
        <v>41771</v>
      </c>
      <c r="B223" s="132">
        <v>6.2373000000000003</v>
      </c>
    </row>
    <row r="224" spans="1:2" x14ac:dyDescent="0.25">
      <c r="A224" s="133">
        <v>41772</v>
      </c>
      <c r="B224" s="132">
        <v>6.2264999999999997</v>
      </c>
    </row>
    <row r="225" spans="1:2" x14ac:dyDescent="0.25">
      <c r="A225" s="133">
        <v>41773</v>
      </c>
      <c r="B225" s="132">
        <v>6.2263999999999999</v>
      </c>
    </row>
    <row r="226" spans="1:2" x14ac:dyDescent="0.25">
      <c r="A226" s="133">
        <v>41774</v>
      </c>
      <c r="B226" s="132">
        <v>6.23</v>
      </c>
    </row>
    <row r="227" spans="1:2" x14ac:dyDescent="0.25">
      <c r="A227" s="133">
        <v>41775</v>
      </c>
      <c r="B227" s="132">
        <v>6.2324999999999999</v>
      </c>
    </row>
    <row r="228" spans="1:2" x14ac:dyDescent="0.25">
      <c r="A228" s="133">
        <v>41776</v>
      </c>
      <c r="B228" s="132">
        <v>6.2324999999999999</v>
      </c>
    </row>
    <row r="229" spans="1:2" x14ac:dyDescent="0.25">
      <c r="A229" s="133">
        <v>41777</v>
      </c>
      <c r="B229" s="132">
        <v>6.2344999999999997</v>
      </c>
    </row>
    <row r="230" spans="1:2" x14ac:dyDescent="0.25">
      <c r="A230" s="133">
        <v>41778</v>
      </c>
      <c r="B230" s="132">
        <v>6.2344999999999997</v>
      </c>
    </row>
    <row r="231" spans="1:2" x14ac:dyDescent="0.25">
      <c r="A231" s="133">
        <v>41779</v>
      </c>
      <c r="B231" s="132">
        <v>6.2328999999999999</v>
      </c>
    </row>
    <row r="232" spans="1:2" x14ac:dyDescent="0.25">
      <c r="A232" s="133">
        <v>41780</v>
      </c>
      <c r="B232" s="132">
        <v>6.2375999999999996</v>
      </c>
    </row>
    <row r="233" spans="1:2" x14ac:dyDescent="0.25">
      <c r="A233" s="133">
        <v>41781</v>
      </c>
      <c r="B233" s="132">
        <v>6.2373000000000003</v>
      </c>
    </row>
    <row r="234" spans="1:2" x14ac:dyDescent="0.25">
      <c r="A234" s="133">
        <v>41782</v>
      </c>
      <c r="B234" s="132">
        <v>6.2377000000000002</v>
      </c>
    </row>
    <row r="235" spans="1:2" x14ac:dyDescent="0.25">
      <c r="A235" s="133">
        <v>41783</v>
      </c>
      <c r="B235" s="132">
        <v>6.2369000000000003</v>
      </c>
    </row>
    <row r="236" spans="1:2" x14ac:dyDescent="0.25">
      <c r="A236" s="133">
        <v>41784</v>
      </c>
      <c r="B236" s="132">
        <v>6.2369000000000003</v>
      </c>
    </row>
    <row r="237" spans="1:2" x14ac:dyDescent="0.25">
      <c r="A237" s="133">
        <v>41785</v>
      </c>
      <c r="B237" s="132">
        <v>6.2385999999999999</v>
      </c>
    </row>
    <row r="238" spans="1:2" x14ac:dyDescent="0.25">
      <c r="A238" s="133">
        <v>41786</v>
      </c>
      <c r="B238" s="132">
        <v>6.2382999999999997</v>
      </c>
    </row>
    <row r="239" spans="1:2" x14ac:dyDescent="0.25">
      <c r="A239" s="133">
        <v>41787</v>
      </c>
      <c r="B239" s="132">
        <v>6.2603999999999997</v>
      </c>
    </row>
    <row r="240" spans="1:2" x14ac:dyDescent="0.25">
      <c r="A240" s="133">
        <v>41788</v>
      </c>
      <c r="B240" s="132">
        <v>6.2374000000000001</v>
      </c>
    </row>
    <row r="241" spans="1:2" x14ac:dyDescent="0.25">
      <c r="A241" s="133">
        <v>41789</v>
      </c>
      <c r="B241" s="132">
        <v>6.2477</v>
      </c>
    </row>
    <row r="242" spans="1:2" x14ac:dyDescent="0.25">
      <c r="A242" s="133">
        <v>41790</v>
      </c>
      <c r="B242" s="132">
        <v>6.2469999999999999</v>
      </c>
    </row>
    <row r="243" spans="1:2" x14ac:dyDescent="0.25">
      <c r="A243" s="133">
        <v>41791</v>
      </c>
      <c r="B243" s="132">
        <v>6.2469999999999999</v>
      </c>
    </row>
    <row r="244" spans="1:2" x14ac:dyDescent="0.25">
      <c r="A244" s="133">
        <v>41792</v>
      </c>
      <c r="B244" s="132">
        <v>6.2462999999999997</v>
      </c>
    </row>
    <row r="245" spans="1:2" x14ac:dyDescent="0.25">
      <c r="A245" s="133">
        <v>41793</v>
      </c>
      <c r="B245" s="132">
        <v>6.2534999999999998</v>
      </c>
    </row>
    <row r="246" spans="1:2" x14ac:dyDescent="0.25">
      <c r="A246" s="133">
        <v>41794</v>
      </c>
      <c r="B246" s="132">
        <v>6.2493999999999996</v>
      </c>
    </row>
    <row r="247" spans="1:2" x14ac:dyDescent="0.25">
      <c r="A247" s="133">
        <v>41795</v>
      </c>
      <c r="B247" s="132">
        <v>6.2546999999999997</v>
      </c>
    </row>
    <row r="248" spans="1:2" x14ac:dyDescent="0.25">
      <c r="A248" s="133">
        <v>41796</v>
      </c>
      <c r="B248" s="132">
        <v>6.2548000000000004</v>
      </c>
    </row>
    <row r="249" spans="1:2" x14ac:dyDescent="0.25">
      <c r="A249" s="133">
        <v>41797</v>
      </c>
      <c r="B249" s="132">
        <v>6.2511000000000001</v>
      </c>
    </row>
    <row r="250" spans="1:2" x14ac:dyDescent="0.25">
      <c r="A250" s="133">
        <v>41798</v>
      </c>
      <c r="B250" s="132">
        <v>6.2511000000000001</v>
      </c>
    </row>
    <row r="251" spans="1:2" x14ac:dyDescent="0.25">
      <c r="A251" s="133">
        <v>41799</v>
      </c>
      <c r="B251" s="132">
        <v>6.2347999999999999</v>
      </c>
    </row>
    <row r="252" spans="1:2" x14ac:dyDescent="0.25">
      <c r="A252" s="133">
        <v>41800</v>
      </c>
      <c r="B252" s="132">
        <v>6.2243000000000004</v>
      </c>
    </row>
    <row r="253" spans="1:2" x14ac:dyDescent="0.25">
      <c r="A253" s="133">
        <v>41801</v>
      </c>
      <c r="B253" s="132">
        <v>6.2286000000000001</v>
      </c>
    </row>
    <row r="254" spans="1:2" x14ac:dyDescent="0.25">
      <c r="A254" s="133">
        <v>41802</v>
      </c>
      <c r="B254" s="132">
        <v>6.2169999999999996</v>
      </c>
    </row>
    <row r="255" spans="1:2" x14ac:dyDescent="0.25">
      <c r="A255" s="133">
        <v>41803</v>
      </c>
      <c r="B255" s="132">
        <v>6.2095000000000002</v>
      </c>
    </row>
    <row r="256" spans="1:2" x14ac:dyDescent="0.25">
      <c r="A256" s="133">
        <v>41804</v>
      </c>
      <c r="B256" s="132">
        <v>6.2093999999999996</v>
      </c>
    </row>
    <row r="257" spans="1:2" x14ac:dyDescent="0.25">
      <c r="A257" s="133">
        <v>41805</v>
      </c>
      <c r="B257" s="132">
        <v>6.2093999999999996</v>
      </c>
    </row>
    <row r="258" spans="1:2" x14ac:dyDescent="0.25">
      <c r="A258" s="133">
        <v>41806</v>
      </c>
      <c r="B258" s="132">
        <v>6.2095000000000002</v>
      </c>
    </row>
    <row r="259" spans="1:2" x14ac:dyDescent="0.25">
      <c r="A259" s="133">
        <v>41807</v>
      </c>
      <c r="B259" s="132">
        <v>6.2191000000000001</v>
      </c>
    </row>
    <row r="260" spans="1:2" x14ac:dyDescent="0.25">
      <c r="A260" s="133">
        <v>41808</v>
      </c>
      <c r="B260" s="132">
        <v>6.2302999999999997</v>
      </c>
    </row>
    <row r="261" spans="1:2" x14ac:dyDescent="0.25">
      <c r="A261" s="133">
        <v>41809</v>
      </c>
      <c r="B261" s="132">
        <v>6.2290999999999999</v>
      </c>
    </row>
    <row r="262" spans="1:2" x14ac:dyDescent="0.25">
      <c r="A262" s="133">
        <v>41810</v>
      </c>
      <c r="B262" s="132">
        <v>6.2290000000000001</v>
      </c>
    </row>
    <row r="263" spans="1:2" x14ac:dyDescent="0.25">
      <c r="A263" s="133">
        <v>41811</v>
      </c>
      <c r="B263" s="132">
        <v>6.2271000000000001</v>
      </c>
    </row>
    <row r="264" spans="1:2" x14ac:dyDescent="0.25">
      <c r="A264" s="133">
        <v>41812</v>
      </c>
      <c r="B264" s="132">
        <v>6.2271000000000001</v>
      </c>
    </row>
    <row r="265" spans="1:2" x14ac:dyDescent="0.25">
      <c r="A265" s="133">
        <v>41813</v>
      </c>
      <c r="B265" s="132">
        <v>6.2236000000000002</v>
      </c>
    </row>
    <row r="266" spans="1:2" x14ac:dyDescent="0.25">
      <c r="A266" s="133">
        <v>41814</v>
      </c>
      <c r="B266" s="132">
        <v>6.2267000000000001</v>
      </c>
    </row>
    <row r="267" spans="1:2" x14ac:dyDescent="0.25">
      <c r="A267" s="133">
        <v>41815</v>
      </c>
      <c r="B267" s="132">
        <v>6.2358000000000002</v>
      </c>
    </row>
    <row r="268" spans="1:2" x14ac:dyDescent="0.25">
      <c r="A268" s="133">
        <v>41816</v>
      </c>
      <c r="B268" s="132">
        <v>6.2275</v>
      </c>
    </row>
    <row r="269" spans="1:2" x14ac:dyDescent="0.25">
      <c r="A269" s="133">
        <v>41817</v>
      </c>
      <c r="B269" s="132">
        <v>6.2229000000000001</v>
      </c>
    </row>
    <row r="270" spans="1:2" x14ac:dyDescent="0.25">
      <c r="A270" s="133">
        <v>41818</v>
      </c>
      <c r="B270" s="132">
        <v>6.2196999999999996</v>
      </c>
    </row>
    <row r="271" spans="1:2" x14ac:dyDescent="0.25">
      <c r="A271" s="133">
        <v>41819</v>
      </c>
      <c r="B271" s="132">
        <v>6.2196999999999996</v>
      </c>
    </row>
    <row r="272" spans="1:2" x14ac:dyDescent="0.25">
      <c r="A272" s="133">
        <v>41820</v>
      </c>
      <c r="B272" s="132">
        <v>6.2081</v>
      </c>
    </row>
    <row r="273" spans="1:2" x14ac:dyDescent="0.25">
      <c r="A273" s="133">
        <v>41821</v>
      </c>
      <c r="B273" s="132">
        <v>6.2020999999999997</v>
      </c>
    </row>
    <row r="274" spans="1:2" x14ac:dyDescent="0.25">
      <c r="A274" s="133">
        <v>41822</v>
      </c>
      <c r="B274" s="132">
        <v>6.2127999999999997</v>
      </c>
    </row>
    <row r="275" spans="1:2" x14ac:dyDescent="0.25">
      <c r="A275" s="133">
        <v>41823</v>
      </c>
      <c r="B275" s="132">
        <v>6.2194000000000003</v>
      </c>
    </row>
    <row r="276" spans="1:2" x14ac:dyDescent="0.25">
      <c r="A276" s="133">
        <v>41824</v>
      </c>
      <c r="B276" s="132">
        <v>6.2114000000000003</v>
      </c>
    </row>
    <row r="277" spans="1:2" x14ac:dyDescent="0.25">
      <c r="A277" s="133">
        <v>41825</v>
      </c>
      <c r="B277" s="132">
        <v>6.2107000000000001</v>
      </c>
    </row>
    <row r="278" spans="1:2" x14ac:dyDescent="0.25">
      <c r="A278" s="133">
        <v>41826</v>
      </c>
      <c r="B278" s="132">
        <v>6.2107000000000001</v>
      </c>
    </row>
    <row r="279" spans="1:2" x14ac:dyDescent="0.25">
      <c r="A279" s="133">
        <v>41827</v>
      </c>
      <c r="B279" s="132">
        <v>6.202</v>
      </c>
    </row>
    <row r="280" spans="1:2" x14ac:dyDescent="0.25">
      <c r="A280" s="133">
        <v>41828</v>
      </c>
      <c r="B280" s="132">
        <v>6.2031000000000001</v>
      </c>
    </row>
    <row r="281" spans="1:2" x14ac:dyDescent="0.25">
      <c r="A281" s="133">
        <v>41829</v>
      </c>
      <c r="B281" s="132">
        <v>6.1988000000000003</v>
      </c>
    </row>
    <row r="282" spans="1:2" x14ac:dyDescent="0.25">
      <c r="A282" s="133">
        <v>41830</v>
      </c>
      <c r="B282" s="132">
        <v>6.1997999999999998</v>
      </c>
    </row>
    <row r="283" spans="1:2" x14ac:dyDescent="0.25">
      <c r="A283" s="133">
        <v>41831</v>
      </c>
      <c r="B283" s="132">
        <v>6.2049000000000003</v>
      </c>
    </row>
    <row r="284" spans="1:2" x14ac:dyDescent="0.25">
      <c r="A284" s="133">
        <v>41832</v>
      </c>
      <c r="B284" s="132">
        <v>6.2035999999999998</v>
      </c>
    </row>
    <row r="285" spans="1:2" x14ac:dyDescent="0.25">
      <c r="A285" s="133">
        <v>41833</v>
      </c>
      <c r="B285" s="132">
        <v>6.2035999999999998</v>
      </c>
    </row>
    <row r="286" spans="1:2" x14ac:dyDescent="0.25">
      <c r="A286" s="133">
        <v>41834</v>
      </c>
      <c r="B286" s="132">
        <v>6.2068000000000003</v>
      </c>
    </row>
    <row r="287" spans="1:2" x14ac:dyDescent="0.25">
      <c r="A287" s="133">
        <v>41835</v>
      </c>
      <c r="B287" s="132">
        <v>6.2111000000000001</v>
      </c>
    </row>
    <row r="288" spans="1:2" x14ac:dyDescent="0.25">
      <c r="A288" s="133">
        <v>41836</v>
      </c>
      <c r="B288" s="132">
        <v>6.2119</v>
      </c>
    </row>
    <row r="289" spans="1:2" x14ac:dyDescent="0.25">
      <c r="A289" s="133">
        <v>41837</v>
      </c>
      <c r="B289" s="132">
        <v>6.2039</v>
      </c>
    </row>
    <row r="290" spans="1:2" x14ac:dyDescent="0.25">
      <c r="A290" s="133">
        <v>41838</v>
      </c>
      <c r="B290" s="132">
        <v>6.2087000000000003</v>
      </c>
    </row>
    <row r="291" spans="1:2" x14ac:dyDescent="0.25">
      <c r="A291" s="133">
        <v>41839</v>
      </c>
      <c r="B291" s="132">
        <v>6.2079000000000004</v>
      </c>
    </row>
    <row r="292" spans="1:2" x14ac:dyDescent="0.25">
      <c r="A292" s="133">
        <v>41840</v>
      </c>
      <c r="B292" s="132">
        <v>6.2013999999999996</v>
      </c>
    </row>
    <row r="293" spans="1:2" x14ac:dyDescent="0.25">
      <c r="A293" s="133">
        <v>41841</v>
      </c>
      <c r="B293" s="132">
        <v>6.2013999999999996</v>
      </c>
    </row>
    <row r="294" spans="1:2" x14ac:dyDescent="0.25">
      <c r="A294" s="133">
        <v>41842</v>
      </c>
      <c r="B294" s="132">
        <v>6.2088000000000001</v>
      </c>
    </row>
    <row r="295" spans="1:2" x14ac:dyDescent="0.25">
      <c r="A295" s="133">
        <v>41843</v>
      </c>
      <c r="B295" s="132">
        <v>6.2016999999999998</v>
      </c>
    </row>
    <row r="296" spans="1:2" x14ac:dyDescent="0.25">
      <c r="A296" s="133">
        <v>41844</v>
      </c>
      <c r="B296" s="132">
        <v>6.1976000000000004</v>
      </c>
    </row>
    <row r="297" spans="1:2" x14ac:dyDescent="0.25">
      <c r="A297" s="133">
        <v>41845</v>
      </c>
      <c r="B297" s="132">
        <v>6.1974999999999998</v>
      </c>
    </row>
    <row r="298" spans="1:2" x14ac:dyDescent="0.25">
      <c r="A298" s="133">
        <v>41846</v>
      </c>
      <c r="B298" s="132">
        <v>6.1920000000000002</v>
      </c>
    </row>
    <row r="299" spans="1:2" x14ac:dyDescent="0.25">
      <c r="A299" s="133">
        <v>41847</v>
      </c>
      <c r="B299" s="132">
        <v>6.1920000000000002</v>
      </c>
    </row>
    <row r="300" spans="1:2" x14ac:dyDescent="0.25">
      <c r="A300" s="133">
        <v>41848</v>
      </c>
      <c r="B300" s="132">
        <v>6.1909000000000001</v>
      </c>
    </row>
    <row r="301" spans="1:2" x14ac:dyDescent="0.25">
      <c r="A301" s="133">
        <v>41849</v>
      </c>
      <c r="B301" s="132">
        <v>6.1830999999999996</v>
      </c>
    </row>
    <row r="302" spans="1:2" x14ac:dyDescent="0.25">
      <c r="A302" s="133">
        <v>41850</v>
      </c>
      <c r="B302" s="132">
        <v>6.1821000000000002</v>
      </c>
    </row>
    <row r="303" spans="1:2" x14ac:dyDescent="0.25">
      <c r="A303" s="133">
        <v>41851</v>
      </c>
      <c r="B303" s="132">
        <v>6.1768000000000001</v>
      </c>
    </row>
    <row r="304" spans="1:2" x14ac:dyDescent="0.25">
      <c r="A304" s="133">
        <v>41852</v>
      </c>
      <c r="B304" s="132">
        <v>6.1772</v>
      </c>
    </row>
    <row r="305" spans="1:4" x14ac:dyDescent="0.25">
      <c r="A305" s="133">
        <v>41853</v>
      </c>
      <c r="B305" s="132">
        <v>6.1805000000000003</v>
      </c>
    </row>
    <row r="306" spans="1:4" x14ac:dyDescent="0.25">
      <c r="A306" s="133">
        <v>41854</v>
      </c>
      <c r="B306" s="132">
        <v>6.1805000000000003</v>
      </c>
    </row>
    <row r="307" spans="1:4" x14ac:dyDescent="0.25">
      <c r="A307" s="133">
        <v>41855</v>
      </c>
      <c r="B307" s="132">
        <v>6.1782000000000004</v>
      </c>
    </row>
    <row r="308" spans="1:4" x14ac:dyDescent="0.25">
      <c r="A308" s="133">
        <v>41856</v>
      </c>
      <c r="B308" s="132">
        <v>6.1783000000000001</v>
      </c>
    </row>
    <row r="309" spans="1:4" x14ac:dyDescent="0.25">
      <c r="A309" s="133">
        <v>41857</v>
      </c>
      <c r="B309" s="132">
        <v>6.1703000000000001</v>
      </c>
    </row>
    <row r="310" spans="1:4" x14ac:dyDescent="0.25">
      <c r="A310" s="133">
        <v>41858</v>
      </c>
      <c r="B310" s="132">
        <v>6.1595000000000004</v>
      </c>
    </row>
    <row r="311" spans="1:4" x14ac:dyDescent="0.25">
      <c r="A311" s="133">
        <v>41859</v>
      </c>
      <c r="B311" s="132">
        <v>6.1654</v>
      </c>
    </row>
    <row r="312" spans="1:4" x14ac:dyDescent="0.25">
      <c r="A312" s="133">
        <v>41860</v>
      </c>
      <c r="B312" s="132">
        <v>6.1555</v>
      </c>
      <c r="C312" s="123"/>
      <c r="D312" s="123"/>
    </row>
    <row r="313" spans="1:4" x14ac:dyDescent="0.25">
      <c r="A313" s="133">
        <v>41861</v>
      </c>
      <c r="B313" s="132">
        <v>6.1555</v>
      </c>
    </row>
    <row r="314" spans="1:4" x14ac:dyDescent="0.25">
      <c r="A314" s="133">
        <v>41862</v>
      </c>
      <c r="B314" s="132">
        <v>6.1538000000000004</v>
      </c>
      <c r="D314" s="124"/>
    </row>
    <row r="315" spans="1:4" x14ac:dyDescent="0.25">
      <c r="A315" s="133">
        <v>41863</v>
      </c>
      <c r="B315" s="132">
        <v>6.1608000000000001</v>
      </c>
    </row>
    <row r="316" spans="1:4" x14ac:dyDescent="0.25">
      <c r="A316" s="134" t="s">
        <v>249</v>
      </c>
      <c r="B316" s="132">
        <v>6.1642000000000001</v>
      </c>
    </row>
    <row r="317" spans="1:4" x14ac:dyDescent="0.25">
      <c r="A317" s="134" t="s">
        <v>250</v>
      </c>
      <c r="B317" s="132">
        <v>6.1567999999999996</v>
      </c>
    </row>
    <row r="318" spans="1:4" x14ac:dyDescent="0.25">
      <c r="A318" s="134" t="s">
        <v>251</v>
      </c>
      <c r="B318" s="132">
        <v>6.1524000000000001</v>
      </c>
    </row>
    <row r="319" spans="1:4" x14ac:dyDescent="0.25">
      <c r="A319" s="134" t="s">
        <v>725</v>
      </c>
      <c r="B319" s="132">
        <v>6.1474000000000002</v>
      </c>
    </row>
    <row r="320" spans="1:4" x14ac:dyDescent="0.25">
      <c r="A320" s="134" t="s">
        <v>726</v>
      </c>
      <c r="B320" s="132">
        <v>6.1474000000000002</v>
      </c>
    </row>
    <row r="321" spans="1:2" x14ac:dyDescent="0.25">
      <c r="A321" s="134" t="s">
        <v>252</v>
      </c>
      <c r="B321" s="132">
        <v>6.1474000000000002</v>
      </c>
    </row>
    <row r="322" spans="1:2" x14ac:dyDescent="0.25">
      <c r="A322" s="134" t="s">
        <v>253</v>
      </c>
      <c r="B322" s="132">
        <v>6.1406999999999998</v>
      </c>
    </row>
    <row r="323" spans="1:2" x14ac:dyDescent="0.25">
      <c r="A323" s="134" t="s">
        <v>254</v>
      </c>
      <c r="B323" s="132">
        <v>6.1448999999999998</v>
      </c>
    </row>
    <row r="324" spans="1:2" x14ac:dyDescent="0.25">
      <c r="A324" s="134" t="s">
        <v>255</v>
      </c>
      <c r="B324" s="132">
        <v>6.14</v>
      </c>
    </row>
    <row r="325" spans="1:2" x14ac:dyDescent="0.25">
      <c r="A325" s="134" t="s">
        <v>256</v>
      </c>
      <c r="B325" s="132">
        <v>6.1581999999999999</v>
      </c>
    </row>
    <row r="326" spans="1:2" x14ac:dyDescent="0.25">
      <c r="A326" s="134" t="s">
        <v>727</v>
      </c>
      <c r="B326" s="132">
        <v>6.1516999999999999</v>
      </c>
    </row>
    <row r="327" spans="1:2" x14ac:dyDescent="0.25">
      <c r="A327" s="134" t="s">
        <v>728</v>
      </c>
      <c r="B327" s="132">
        <v>6.1516999999999999</v>
      </c>
    </row>
    <row r="328" spans="1:2" x14ac:dyDescent="0.25">
      <c r="A328" s="134" t="s">
        <v>257</v>
      </c>
      <c r="B328" s="132">
        <v>6.1607000000000003</v>
      </c>
    </row>
    <row r="329" spans="1:2" x14ac:dyDescent="0.25">
      <c r="A329" s="134" t="s">
        <v>258</v>
      </c>
      <c r="B329" s="132">
        <v>6.1531000000000002</v>
      </c>
    </row>
    <row r="330" spans="1:2" x14ac:dyDescent="0.25">
      <c r="A330" s="134" t="s">
        <v>259</v>
      </c>
      <c r="B330" s="132">
        <v>6.1523000000000003</v>
      </c>
    </row>
    <row r="331" spans="1:2" x14ac:dyDescent="0.25">
      <c r="A331" s="134" t="s">
        <v>260</v>
      </c>
      <c r="B331" s="132">
        <v>6.1428000000000003</v>
      </c>
    </row>
    <row r="332" spans="1:2" x14ac:dyDescent="0.25">
      <c r="A332" s="134" t="s">
        <v>261</v>
      </c>
      <c r="B332" s="132">
        <v>6.1456999999999997</v>
      </c>
    </row>
    <row r="333" spans="1:2" x14ac:dyDescent="0.25">
      <c r="A333" s="134" t="s">
        <v>729</v>
      </c>
      <c r="B333" s="132">
        <v>6.1436000000000002</v>
      </c>
    </row>
    <row r="334" spans="1:2" x14ac:dyDescent="0.25">
      <c r="A334" s="134" t="s">
        <v>730</v>
      </c>
      <c r="B334" s="132">
        <v>6.1436000000000002</v>
      </c>
    </row>
    <row r="335" spans="1:2" x14ac:dyDescent="0.25">
      <c r="A335" s="134" t="s">
        <v>262</v>
      </c>
      <c r="B335" s="132">
        <v>6.1463000000000001</v>
      </c>
    </row>
    <row r="336" spans="1:2" x14ac:dyDescent="0.25">
      <c r="A336" s="134" t="s">
        <v>263</v>
      </c>
      <c r="B336" s="132">
        <v>6.1425999999999998</v>
      </c>
    </row>
    <row r="337" spans="1:2" x14ac:dyDescent="0.25">
      <c r="A337" s="134" t="s">
        <v>264</v>
      </c>
      <c r="B337" s="132">
        <v>6.1493000000000002</v>
      </c>
    </row>
    <row r="338" spans="1:2" x14ac:dyDescent="0.25">
      <c r="A338" s="134" t="s">
        <v>265</v>
      </c>
      <c r="B338" s="132">
        <v>6.1406999999999998</v>
      </c>
    </row>
    <row r="339" spans="1:2" x14ac:dyDescent="0.25">
      <c r="A339" s="134" t="s">
        <v>266</v>
      </c>
      <c r="B339" s="132">
        <v>6.1433999999999997</v>
      </c>
    </row>
    <row r="340" spans="1:2" x14ac:dyDescent="0.25">
      <c r="A340" s="134" t="s">
        <v>731</v>
      </c>
      <c r="B340" s="132">
        <v>6.1403999999999996</v>
      </c>
    </row>
    <row r="341" spans="1:2" x14ac:dyDescent="0.25">
      <c r="A341" s="134" t="s">
        <v>732</v>
      </c>
      <c r="B341" s="132">
        <v>6.1403999999999996</v>
      </c>
    </row>
    <row r="342" spans="1:2" x14ac:dyDescent="0.25">
      <c r="A342" s="134" t="s">
        <v>733</v>
      </c>
      <c r="B342" s="132">
        <v>6.1417999999999999</v>
      </c>
    </row>
    <row r="343" spans="1:2" x14ac:dyDescent="0.25">
      <c r="A343" s="134" t="s">
        <v>267</v>
      </c>
      <c r="B343" s="132">
        <v>6.1353</v>
      </c>
    </row>
    <row r="344" spans="1:2" x14ac:dyDescent="0.25">
      <c r="A344" s="134" t="s">
        <v>268</v>
      </c>
      <c r="B344" s="132">
        <v>6.1364999999999998</v>
      </c>
    </row>
    <row r="345" spans="1:2" x14ac:dyDescent="0.25">
      <c r="A345" s="134" t="s">
        <v>269</v>
      </c>
      <c r="B345" s="132">
        <v>6.1349999999999998</v>
      </c>
    </row>
    <row r="346" spans="1:2" x14ac:dyDescent="0.25">
      <c r="A346" s="134" t="s">
        <v>270</v>
      </c>
      <c r="B346" s="132">
        <v>6.1376999999999997</v>
      </c>
    </row>
    <row r="347" spans="1:2" x14ac:dyDescent="0.25">
      <c r="A347" s="134" t="s">
        <v>734</v>
      </c>
      <c r="B347" s="132">
        <v>6.1346999999999996</v>
      </c>
    </row>
    <row r="348" spans="1:2" x14ac:dyDescent="0.25">
      <c r="A348" s="134" t="s">
        <v>735</v>
      </c>
      <c r="B348" s="132">
        <v>6.1346999999999996</v>
      </c>
    </row>
    <row r="349" spans="1:2" x14ac:dyDescent="0.25">
      <c r="A349" s="134" t="s">
        <v>271</v>
      </c>
      <c r="B349" s="132">
        <v>6.1471</v>
      </c>
    </row>
    <row r="350" spans="1:2" x14ac:dyDescent="0.25">
      <c r="A350" s="134" t="s">
        <v>272</v>
      </c>
      <c r="B350" s="132">
        <v>6.1548999999999996</v>
      </c>
    </row>
    <row r="351" spans="1:2" x14ac:dyDescent="0.25">
      <c r="A351" s="134" t="s">
        <v>273</v>
      </c>
      <c r="B351" s="132">
        <v>6.1463000000000001</v>
      </c>
    </row>
    <row r="352" spans="1:2" x14ac:dyDescent="0.25">
      <c r="A352" s="134" t="s">
        <v>274</v>
      </c>
      <c r="B352" s="132">
        <v>6.1416000000000004</v>
      </c>
    </row>
    <row r="353" spans="1:2" x14ac:dyDescent="0.25">
      <c r="A353" s="134" t="s">
        <v>275</v>
      </c>
      <c r="B353" s="132">
        <v>6.1402000000000001</v>
      </c>
    </row>
    <row r="354" spans="1:2" x14ac:dyDescent="0.25">
      <c r="A354" s="134" t="s">
        <v>736</v>
      </c>
      <c r="B354" s="132">
        <v>6.1406999999999998</v>
      </c>
    </row>
    <row r="355" spans="1:2" x14ac:dyDescent="0.25">
      <c r="A355" s="134" t="s">
        <v>737</v>
      </c>
      <c r="B355" s="132">
        <v>6.1406999999999998</v>
      </c>
    </row>
    <row r="356" spans="1:2" x14ac:dyDescent="0.25">
      <c r="A356" s="134" t="s">
        <v>276</v>
      </c>
      <c r="B356" s="132">
        <v>6.1402999999999999</v>
      </c>
    </row>
    <row r="357" spans="1:2" x14ac:dyDescent="0.25">
      <c r="A357" s="134" t="s">
        <v>277</v>
      </c>
      <c r="B357" s="132">
        <v>6.1454000000000004</v>
      </c>
    </row>
    <row r="358" spans="1:2" x14ac:dyDescent="0.25">
      <c r="A358" s="134" t="s">
        <v>278</v>
      </c>
      <c r="B358" s="132">
        <v>6.1353</v>
      </c>
    </row>
    <row r="359" spans="1:2" x14ac:dyDescent="0.25">
      <c r="A359" s="134" t="s">
        <v>279</v>
      </c>
      <c r="B359" s="132">
        <v>6.1363000000000003</v>
      </c>
    </row>
    <row r="360" spans="1:2" x14ac:dyDescent="0.25">
      <c r="A360" s="134" t="s">
        <v>280</v>
      </c>
      <c r="B360" s="132">
        <v>6.1342999999999996</v>
      </c>
    </row>
    <row r="361" spans="1:2" x14ac:dyDescent="0.25">
      <c r="A361" s="134" t="s">
        <v>738</v>
      </c>
      <c r="B361" s="132">
        <v>6.1269999999999998</v>
      </c>
    </row>
    <row r="362" spans="1:2" x14ac:dyDescent="0.25">
      <c r="A362" s="134" t="s">
        <v>739</v>
      </c>
      <c r="B362" s="132">
        <v>6.1269999999999998</v>
      </c>
    </row>
    <row r="363" spans="1:2" x14ac:dyDescent="0.25">
      <c r="A363" s="134" t="s">
        <v>281</v>
      </c>
      <c r="B363" s="132">
        <v>6.1421000000000001</v>
      </c>
    </row>
    <row r="364" spans="1:2" x14ac:dyDescent="0.25">
      <c r="A364" s="134" t="s">
        <v>282</v>
      </c>
      <c r="B364" s="132">
        <v>6.1454000000000004</v>
      </c>
    </row>
    <row r="365" spans="1:2" x14ac:dyDescent="0.25">
      <c r="A365" s="134" t="s">
        <v>740</v>
      </c>
      <c r="B365" s="132">
        <v>6.1387</v>
      </c>
    </row>
    <row r="366" spans="1:2" x14ac:dyDescent="0.25">
      <c r="A366" s="134" t="s">
        <v>741</v>
      </c>
      <c r="B366" s="132">
        <v>6.1393000000000004</v>
      </c>
    </row>
    <row r="367" spans="1:2" x14ac:dyDescent="0.25">
      <c r="A367" s="134" t="s">
        <v>742</v>
      </c>
      <c r="B367" s="132">
        <v>6.1393000000000004</v>
      </c>
    </row>
    <row r="368" spans="1:2" x14ac:dyDescent="0.25">
      <c r="A368" s="134" t="s">
        <v>743</v>
      </c>
      <c r="B368" s="132">
        <v>6.1393000000000004</v>
      </c>
    </row>
    <row r="369" spans="1:2" x14ac:dyDescent="0.25">
      <c r="A369" s="134" t="s">
        <v>744</v>
      </c>
      <c r="B369" s="132">
        <v>6.1390000000000002</v>
      </c>
    </row>
    <row r="370" spans="1:2" x14ac:dyDescent="0.25">
      <c r="A370" s="134" t="s">
        <v>745</v>
      </c>
      <c r="B370" s="132">
        <v>6.1384999999999996</v>
      </c>
    </row>
    <row r="371" spans="1:2" x14ac:dyDescent="0.25">
      <c r="A371" s="134" t="s">
        <v>746</v>
      </c>
      <c r="B371" s="132">
        <v>6.1391999999999998</v>
      </c>
    </row>
    <row r="372" spans="1:2" x14ac:dyDescent="0.25">
      <c r="A372" s="134" t="s">
        <v>283</v>
      </c>
      <c r="B372" s="132">
        <v>6.1391999999999998</v>
      </c>
    </row>
    <row r="373" spans="1:2" x14ac:dyDescent="0.25">
      <c r="A373" s="134" t="s">
        <v>284</v>
      </c>
      <c r="B373" s="132">
        <v>6.1391999999999998</v>
      </c>
    </row>
    <row r="374" spans="1:2" x14ac:dyDescent="0.25">
      <c r="A374" s="134" t="s">
        <v>285</v>
      </c>
      <c r="B374" s="132">
        <v>6.1391999999999998</v>
      </c>
    </row>
    <row r="375" spans="1:2" x14ac:dyDescent="0.25">
      <c r="A375" s="134" t="s">
        <v>747</v>
      </c>
      <c r="B375" s="132">
        <v>6.1391999999999998</v>
      </c>
    </row>
    <row r="376" spans="1:2" x14ac:dyDescent="0.25">
      <c r="A376" s="134" t="s">
        <v>748</v>
      </c>
      <c r="B376" s="132">
        <v>6.1391999999999998</v>
      </c>
    </row>
    <row r="377" spans="1:2" x14ac:dyDescent="0.25">
      <c r="A377" s="134" t="s">
        <v>286</v>
      </c>
      <c r="B377" s="132">
        <v>6.1391999999999998</v>
      </c>
    </row>
    <row r="378" spans="1:2" x14ac:dyDescent="0.25">
      <c r="A378" s="134" t="s">
        <v>287</v>
      </c>
      <c r="B378" s="132">
        <v>6.1391999999999998</v>
      </c>
    </row>
    <row r="379" spans="1:2" x14ac:dyDescent="0.25">
      <c r="A379" s="134" t="s">
        <v>288</v>
      </c>
      <c r="B379" s="132">
        <v>6.1391999999999998</v>
      </c>
    </row>
    <row r="380" spans="1:2" x14ac:dyDescent="0.25">
      <c r="A380" s="134" t="s">
        <v>289</v>
      </c>
      <c r="B380" s="132">
        <v>6.1391999999999998</v>
      </c>
    </row>
    <row r="381" spans="1:2" x14ac:dyDescent="0.25">
      <c r="A381" s="134" t="s">
        <v>290</v>
      </c>
      <c r="B381" s="132">
        <v>6.1252000000000004</v>
      </c>
    </row>
    <row r="382" spans="1:2" x14ac:dyDescent="0.25">
      <c r="A382" s="135" t="s">
        <v>291</v>
      </c>
      <c r="B382" s="132">
        <v>6.1241000000000003</v>
      </c>
    </row>
    <row r="383" spans="1:2" x14ac:dyDescent="0.25">
      <c r="A383" s="135" t="s">
        <v>292</v>
      </c>
      <c r="B383" s="132">
        <v>6.1250999999999998</v>
      </c>
    </row>
    <row r="384" spans="1:2" x14ac:dyDescent="0.25">
      <c r="A384" s="135" t="s">
        <v>293</v>
      </c>
      <c r="B384" s="132">
        <v>6.1200999999999999</v>
      </c>
    </row>
    <row r="385" spans="1:2" x14ac:dyDescent="0.25">
      <c r="A385" s="135" t="s">
        <v>294</v>
      </c>
      <c r="B385" s="132">
        <v>6.1197999999999997</v>
      </c>
    </row>
    <row r="386" spans="1:2" x14ac:dyDescent="0.25">
      <c r="A386" s="135" t="s">
        <v>295</v>
      </c>
      <c r="B386" s="132">
        <v>6.1184000000000003</v>
      </c>
    </row>
    <row r="387" spans="1:2" x14ac:dyDescent="0.25">
      <c r="A387" s="135" t="s">
        <v>296</v>
      </c>
      <c r="B387" s="132">
        <v>6.1166999999999998</v>
      </c>
    </row>
    <row r="388" spans="1:2" x14ac:dyDescent="0.25">
      <c r="A388" s="135" t="s">
        <v>297</v>
      </c>
      <c r="B388" s="132">
        <v>6.1143999999999998</v>
      </c>
    </row>
    <row r="389" spans="1:2" x14ac:dyDescent="0.25">
      <c r="A389" s="135" t="s">
        <v>298</v>
      </c>
      <c r="B389" s="132">
        <v>6.1116000000000001</v>
      </c>
    </row>
    <row r="390" spans="1:2" x14ac:dyDescent="0.25">
      <c r="A390" s="135" t="s">
        <v>299</v>
      </c>
      <c r="B390" s="132">
        <v>6.1162999999999998</v>
      </c>
    </row>
    <row r="391" spans="1:2" x14ac:dyDescent="0.25">
      <c r="A391" s="135" t="s">
        <v>300</v>
      </c>
      <c r="B391" s="132">
        <v>6.1139000000000001</v>
      </c>
    </row>
    <row r="392" spans="1:2" x14ac:dyDescent="0.25">
      <c r="A392" s="135" t="s">
        <v>301</v>
      </c>
      <c r="B392" s="132">
        <v>6.1189999999999998</v>
      </c>
    </row>
    <row r="393" spans="1:2" x14ac:dyDescent="0.25">
      <c r="A393" s="135" t="s">
        <v>302</v>
      </c>
      <c r="B393" s="132">
        <v>6.1186999999999996</v>
      </c>
    </row>
    <row r="394" spans="1:2" x14ac:dyDescent="0.25">
      <c r="A394" s="135" t="s">
        <v>303</v>
      </c>
      <c r="B394" s="132">
        <v>6.1144999999999996</v>
      </c>
    </row>
    <row r="395" spans="1:2" x14ac:dyDescent="0.25">
      <c r="A395" s="135" t="s">
        <v>304</v>
      </c>
      <c r="B395" s="132">
        <v>6.1131000000000002</v>
      </c>
    </row>
    <row r="396" spans="1:2" x14ac:dyDescent="0.25">
      <c r="A396" s="136" t="s">
        <v>305</v>
      </c>
      <c r="B396" s="132">
        <v>6.1203000000000003</v>
      </c>
    </row>
    <row r="397" spans="1:2" x14ac:dyDescent="0.25">
      <c r="A397" s="136" t="s">
        <v>306</v>
      </c>
      <c r="B397" s="132">
        <v>6.1196000000000002</v>
      </c>
    </row>
    <row r="398" spans="1:2" x14ac:dyDescent="0.25">
      <c r="A398" s="136" t="s">
        <v>307</v>
      </c>
      <c r="B398" s="132">
        <v>6.1311</v>
      </c>
    </row>
    <row r="399" spans="1:2" x14ac:dyDescent="0.25">
      <c r="A399" s="136" t="s">
        <v>308</v>
      </c>
      <c r="B399" s="132">
        <v>6.1258999999999997</v>
      </c>
    </row>
    <row r="400" spans="1:2" x14ac:dyDescent="0.25">
      <c r="A400" s="133" t="s">
        <v>309</v>
      </c>
      <c r="B400" s="132">
        <v>6.1275000000000004</v>
      </c>
    </row>
    <row r="401" spans="1:2" x14ac:dyDescent="0.25">
      <c r="A401" s="133" t="s">
        <v>310</v>
      </c>
      <c r="B401" s="132">
        <v>6.1359000000000004</v>
      </c>
    </row>
    <row r="402" spans="1:2" x14ac:dyDescent="0.25">
      <c r="A402" s="133" t="s">
        <v>311</v>
      </c>
      <c r="B402" s="132">
        <v>6.1284999999999998</v>
      </c>
    </row>
    <row r="403" spans="1:2" x14ac:dyDescent="0.25">
      <c r="A403" s="133" t="s">
        <v>312</v>
      </c>
      <c r="B403" s="132">
        <v>6.1234999999999999</v>
      </c>
    </row>
    <row r="404" spans="1:2" x14ac:dyDescent="0.25">
      <c r="A404" s="133" t="s">
        <v>313</v>
      </c>
      <c r="B404" s="132">
        <v>6.1216999999999997</v>
      </c>
    </row>
    <row r="405" spans="1:2" x14ac:dyDescent="0.25">
      <c r="A405" s="133" t="s">
        <v>314</v>
      </c>
      <c r="B405" s="132">
        <v>6.1242999999999999</v>
      </c>
    </row>
    <row r="406" spans="1:2" x14ac:dyDescent="0.25">
      <c r="A406" s="133" t="s">
        <v>315</v>
      </c>
      <c r="B406" s="132">
        <v>6.1268000000000002</v>
      </c>
    </row>
    <row r="407" spans="1:2" x14ac:dyDescent="0.25">
      <c r="A407" s="135" t="s">
        <v>316</v>
      </c>
      <c r="B407" s="132">
        <v>6.1361999999999997</v>
      </c>
    </row>
    <row r="408" spans="1:2" x14ac:dyDescent="0.25">
      <c r="A408" s="135" t="s">
        <v>317</v>
      </c>
      <c r="B408" s="132">
        <v>6.1379999999999999</v>
      </c>
    </row>
    <row r="409" spans="1:2" x14ac:dyDescent="0.25">
      <c r="A409" s="135" t="s">
        <v>318</v>
      </c>
      <c r="B409" s="132">
        <v>6.1369999999999996</v>
      </c>
    </row>
    <row r="410" spans="1:2" x14ac:dyDescent="0.25">
      <c r="A410" s="135" t="s">
        <v>319</v>
      </c>
      <c r="B410" s="132">
        <v>6.1351000000000004</v>
      </c>
    </row>
    <row r="411" spans="1:2" x14ac:dyDescent="0.25">
      <c r="A411" s="135" t="s">
        <v>320</v>
      </c>
      <c r="B411" s="132">
        <v>6.1470000000000002</v>
      </c>
    </row>
    <row r="412" spans="1:2" x14ac:dyDescent="0.25">
      <c r="A412" s="135" t="s">
        <v>321</v>
      </c>
      <c r="B412" s="132">
        <v>6.1520999999999999</v>
      </c>
    </row>
    <row r="413" spans="1:2" x14ac:dyDescent="0.25">
      <c r="A413" s="135" t="s">
        <v>322</v>
      </c>
      <c r="B413" s="132">
        <v>6.1420000000000003</v>
      </c>
    </row>
    <row r="414" spans="1:2" x14ac:dyDescent="0.25">
      <c r="A414" s="135" t="s">
        <v>323</v>
      </c>
      <c r="B414" s="132">
        <v>6.1494999999999997</v>
      </c>
    </row>
    <row r="415" spans="1:2" x14ac:dyDescent="0.25">
      <c r="A415" s="135" t="s">
        <v>324</v>
      </c>
      <c r="B415" s="132">
        <v>6.1543999999999999</v>
      </c>
    </row>
    <row r="416" spans="1:2" x14ac:dyDescent="0.25">
      <c r="A416" s="135" t="s">
        <v>325</v>
      </c>
      <c r="B416" s="132">
        <v>6.1624999999999996</v>
      </c>
    </row>
    <row r="417" spans="1:2" x14ac:dyDescent="0.25">
      <c r="A417" s="135" t="s">
        <v>326</v>
      </c>
      <c r="B417" s="132">
        <v>6.1631999999999998</v>
      </c>
    </row>
    <row r="418" spans="1:2" x14ac:dyDescent="0.25">
      <c r="A418" s="135" t="s">
        <v>327</v>
      </c>
      <c r="B418" s="132">
        <v>6.1882999999999999</v>
      </c>
    </row>
    <row r="419" spans="1:2" x14ac:dyDescent="0.25">
      <c r="A419" s="135" t="s">
        <v>328</v>
      </c>
      <c r="B419" s="132">
        <v>6.1760999999999999</v>
      </c>
    </row>
    <row r="420" spans="1:2" x14ac:dyDescent="0.25">
      <c r="A420" s="135" t="s">
        <v>329</v>
      </c>
      <c r="B420" s="132">
        <v>6.1897000000000002</v>
      </c>
    </row>
    <row r="421" spans="1:2" x14ac:dyDescent="0.25">
      <c r="A421" s="135" t="s">
        <v>330</v>
      </c>
      <c r="B421" s="132">
        <v>6.1883999999999997</v>
      </c>
    </row>
    <row r="422" spans="1:2" x14ac:dyDescent="0.25">
      <c r="A422" s="135" t="s">
        <v>331</v>
      </c>
      <c r="B422" s="132">
        <v>6.1909000000000001</v>
      </c>
    </row>
    <row r="423" spans="1:2" x14ac:dyDescent="0.25">
      <c r="A423" s="135" t="s">
        <v>332</v>
      </c>
      <c r="B423" s="132">
        <v>6.1901000000000002</v>
      </c>
    </row>
    <row r="424" spans="1:2" x14ac:dyDescent="0.25">
      <c r="A424" s="135" t="s">
        <v>333</v>
      </c>
      <c r="B424" s="132">
        <v>6.1958000000000002</v>
      </c>
    </row>
    <row r="425" spans="1:2" x14ac:dyDescent="0.25">
      <c r="A425" s="135" t="s">
        <v>334</v>
      </c>
      <c r="B425" s="132">
        <v>6.2142999999999997</v>
      </c>
    </row>
    <row r="426" spans="1:2" x14ac:dyDescent="0.25">
      <c r="A426" s="135" t="s">
        <v>335</v>
      </c>
      <c r="B426" s="132">
        <v>6.2190000000000003</v>
      </c>
    </row>
    <row r="427" spans="1:2" x14ac:dyDescent="0.25">
      <c r="A427" s="135" t="s">
        <v>336</v>
      </c>
      <c r="B427" s="132">
        <v>6.2210999999999999</v>
      </c>
    </row>
    <row r="428" spans="1:2" x14ac:dyDescent="0.25">
      <c r="A428" s="135" t="s">
        <v>337</v>
      </c>
      <c r="B428" s="132">
        <v>6.2275</v>
      </c>
    </row>
    <row r="429" spans="1:2" x14ac:dyDescent="0.25">
      <c r="A429" s="135" t="s">
        <v>338</v>
      </c>
      <c r="B429" s="132">
        <v>6.2135999999999996</v>
      </c>
    </row>
    <row r="430" spans="1:2" x14ac:dyDescent="0.25">
      <c r="A430" s="135" t="s">
        <v>339</v>
      </c>
      <c r="B430" s="132">
        <v>6.2074999999999996</v>
      </c>
    </row>
    <row r="431" spans="1:2" x14ac:dyDescent="0.25">
      <c r="A431" s="135" t="s">
        <v>340</v>
      </c>
      <c r="B431" s="132">
        <v>6.2134</v>
      </c>
    </row>
    <row r="432" spans="1:2" x14ac:dyDescent="0.25">
      <c r="A432" s="135" t="s">
        <v>341</v>
      </c>
      <c r="B432" s="132">
        <v>6.2234999999999996</v>
      </c>
    </row>
    <row r="433" spans="1:2" x14ac:dyDescent="0.25">
      <c r="A433" s="135" t="s">
        <v>342</v>
      </c>
      <c r="B433" s="132">
        <v>6.2022000000000004</v>
      </c>
    </row>
    <row r="434" spans="1:2" x14ac:dyDescent="0.25">
      <c r="A434" s="137" t="s">
        <v>343</v>
      </c>
      <c r="B434" s="132">
        <v>6.1977000000000002</v>
      </c>
    </row>
    <row r="435" spans="1:2" x14ac:dyDescent="0.25">
      <c r="A435" s="138" t="s">
        <v>344</v>
      </c>
      <c r="B435" s="132">
        <v>6.2215999999999996</v>
      </c>
    </row>
    <row r="436" spans="1:2" x14ac:dyDescent="0.25">
      <c r="A436" s="138" t="s">
        <v>345</v>
      </c>
      <c r="B436" s="132">
        <v>6.2144000000000004</v>
      </c>
    </row>
    <row r="437" spans="1:2" x14ac:dyDescent="0.25">
      <c r="A437" s="138" t="s">
        <v>346</v>
      </c>
      <c r="B437" s="132">
        <v>6.2103000000000002</v>
      </c>
    </row>
    <row r="438" spans="1:2" x14ac:dyDescent="0.25">
      <c r="A438" s="138" t="s">
        <v>347</v>
      </c>
      <c r="B438" s="132">
        <v>6.2149000000000001</v>
      </c>
    </row>
    <row r="439" spans="1:2" x14ac:dyDescent="0.25">
      <c r="A439" s="138" t="s">
        <v>348</v>
      </c>
      <c r="B439" s="132">
        <v>6.2074999999999996</v>
      </c>
    </row>
    <row r="440" spans="1:2" x14ac:dyDescent="0.25">
      <c r="A440" s="138" t="s">
        <v>349</v>
      </c>
      <c r="B440" s="132">
        <v>6.2030000000000003</v>
      </c>
    </row>
    <row r="441" spans="1:2" x14ac:dyDescent="0.25">
      <c r="A441" s="138" t="s">
        <v>350</v>
      </c>
      <c r="B441" s="132">
        <v>6.1976000000000004</v>
      </c>
    </row>
    <row r="442" spans="1:2" x14ac:dyDescent="0.25">
      <c r="A442" s="138" t="s">
        <v>351</v>
      </c>
      <c r="B442" s="132">
        <v>6.1962000000000002</v>
      </c>
    </row>
    <row r="443" spans="1:2" x14ac:dyDescent="0.25">
      <c r="A443" s="138" t="s">
        <v>352</v>
      </c>
      <c r="B443" s="132">
        <v>6.1858000000000004</v>
      </c>
    </row>
    <row r="444" spans="1:2" x14ac:dyDescent="0.25">
      <c r="A444" s="138" t="s">
        <v>353</v>
      </c>
      <c r="B444" s="132">
        <v>6.2083000000000004</v>
      </c>
    </row>
    <row r="445" spans="1:2" x14ac:dyDescent="0.25">
      <c r="A445" s="138" t="s">
        <v>354</v>
      </c>
      <c r="B445" s="132">
        <v>6.2207999999999997</v>
      </c>
    </row>
    <row r="446" spans="1:2" x14ac:dyDescent="0.25">
      <c r="A446" s="138" t="s">
        <v>355</v>
      </c>
      <c r="B446" s="132">
        <v>6.2153999999999998</v>
      </c>
    </row>
    <row r="447" spans="1:2" x14ac:dyDescent="0.25">
      <c r="A447" s="138" t="s">
        <v>356</v>
      </c>
      <c r="B447" s="132">
        <v>6.2141000000000002</v>
      </c>
    </row>
    <row r="448" spans="1:2" x14ac:dyDescent="0.25">
      <c r="A448" s="138" t="s">
        <v>357</v>
      </c>
      <c r="B448" s="132">
        <v>6.2115999999999998</v>
      </c>
    </row>
    <row r="449" spans="1:2" x14ac:dyDescent="0.25">
      <c r="A449" s="138" t="s">
        <v>358</v>
      </c>
      <c r="B449" s="132">
        <v>6.2240000000000002</v>
      </c>
    </row>
    <row r="450" spans="1:2" x14ac:dyDescent="0.25">
      <c r="A450" s="136" t="s">
        <v>359</v>
      </c>
      <c r="B450" s="132">
        <v>6.1959</v>
      </c>
    </row>
    <row r="451" spans="1:2" x14ac:dyDescent="0.25">
      <c r="A451" s="136" t="s">
        <v>360</v>
      </c>
      <c r="B451" s="132">
        <v>6.1959</v>
      </c>
    </row>
    <row r="452" spans="1:2" x14ac:dyDescent="0.25">
      <c r="A452" s="136" t="s">
        <v>361</v>
      </c>
      <c r="B452" s="132">
        <v>6.1959</v>
      </c>
    </row>
    <row r="453" spans="1:2" x14ac:dyDescent="0.25">
      <c r="A453" s="136" t="s">
        <v>362</v>
      </c>
      <c r="B453" s="132">
        <v>6.1959</v>
      </c>
    </row>
    <row r="454" spans="1:2" x14ac:dyDescent="0.25">
      <c r="A454" s="136" t="s">
        <v>363</v>
      </c>
      <c r="B454" s="132">
        <v>6.1959</v>
      </c>
    </row>
    <row r="455" spans="1:2" x14ac:dyDescent="0.25">
      <c r="A455" s="136" t="s">
        <v>364</v>
      </c>
      <c r="B455" s="132">
        <v>6.1959</v>
      </c>
    </row>
    <row r="456" spans="1:2" x14ac:dyDescent="0.25">
      <c r="A456" s="136" t="s">
        <v>365</v>
      </c>
      <c r="B456" s="132">
        <v>6.1959</v>
      </c>
    </row>
    <row r="457" spans="1:2" x14ac:dyDescent="0.25">
      <c r="A457" s="136" t="s">
        <v>366</v>
      </c>
      <c r="B457" s="132">
        <v>6.1959</v>
      </c>
    </row>
    <row r="458" spans="1:2" x14ac:dyDescent="0.25">
      <c r="A458" s="136" t="s">
        <v>367</v>
      </c>
      <c r="B458" s="132">
        <v>6.1959</v>
      </c>
    </row>
    <row r="459" spans="1:2" x14ac:dyDescent="0.25">
      <c r="A459" s="136" t="s">
        <v>368</v>
      </c>
      <c r="B459" s="132">
        <v>6.1959</v>
      </c>
    </row>
    <row r="460" spans="1:2" x14ac:dyDescent="0.25">
      <c r="A460" s="136" t="s">
        <v>369</v>
      </c>
      <c r="B460" s="132">
        <v>6.1959</v>
      </c>
    </row>
    <row r="461" spans="1:2" x14ac:dyDescent="0.25">
      <c r="A461" s="136" t="s">
        <v>370</v>
      </c>
      <c r="B461" s="132">
        <v>6.1959</v>
      </c>
    </row>
    <row r="462" spans="1:2" x14ac:dyDescent="0.25">
      <c r="A462" s="136" t="s">
        <v>371</v>
      </c>
      <c r="B462" s="132">
        <v>6.1959</v>
      </c>
    </row>
    <row r="463" spans="1:2" x14ac:dyDescent="0.25">
      <c r="A463" s="136" t="s">
        <v>372</v>
      </c>
      <c r="B463" s="132">
        <v>6.1959</v>
      </c>
    </row>
    <row r="464" spans="1:2" x14ac:dyDescent="0.25">
      <c r="A464" s="136" t="s">
        <v>373</v>
      </c>
      <c r="B464" s="132">
        <v>6.1959</v>
      </c>
    </row>
    <row r="465" spans="1:2" x14ac:dyDescent="0.25">
      <c r="A465" s="136" t="s">
        <v>374</v>
      </c>
      <c r="B465" s="132">
        <v>6.1959</v>
      </c>
    </row>
    <row r="466" spans="1:2" x14ac:dyDescent="0.25">
      <c r="A466" s="136" t="s">
        <v>375</v>
      </c>
      <c r="B466" s="132">
        <v>6.1959</v>
      </c>
    </row>
    <row r="467" spans="1:2" x14ac:dyDescent="0.25">
      <c r="A467" s="136" t="s">
        <v>376</v>
      </c>
      <c r="B467" s="132">
        <v>6.1959</v>
      </c>
    </row>
    <row r="468" spans="1:2" x14ac:dyDescent="0.25">
      <c r="A468" s="136" t="s">
        <v>377</v>
      </c>
      <c r="B468" s="132">
        <v>6.1959</v>
      </c>
    </row>
    <row r="469" spans="1:2" x14ac:dyDescent="0.25">
      <c r="A469" s="136" t="s">
        <v>378</v>
      </c>
      <c r="B469" s="132">
        <v>6.1959</v>
      </c>
    </row>
    <row r="470" spans="1:2" x14ac:dyDescent="0.25">
      <c r="A470" s="136" t="s">
        <v>379</v>
      </c>
      <c r="B470" s="132">
        <v>6.1959</v>
      </c>
    </row>
    <row r="471" spans="1:2" x14ac:dyDescent="0.25">
      <c r="A471" s="136" t="s">
        <v>380</v>
      </c>
      <c r="B471" s="132">
        <v>6.1959</v>
      </c>
    </row>
    <row r="472" spans="1:2" x14ac:dyDescent="0.25">
      <c r="A472" s="136" t="s">
        <v>381</v>
      </c>
      <c r="B472" s="132">
        <v>6.1959</v>
      </c>
    </row>
    <row r="473" spans="1:2" x14ac:dyDescent="0.25">
      <c r="A473" s="136" t="s">
        <v>382</v>
      </c>
      <c r="B473" s="132">
        <v>6.1959</v>
      </c>
    </row>
    <row r="474" spans="1:2" x14ac:dyDescent="0.25">
      <c r="A474" s="136" t="s">
        <v>383</v>
      </c>
      <c r="B474" s="132">
        <v>6.1959</v>
      </c>
    </row>
    <row r="475" spans="1:2" x14ac:dyDescent="0.25">
      <c r="A475" s="136" t="s">
        <v>384</v>
      </c>
      <c r="B475" s="132">
        <v>6.1959</v>
      </c>
    </row>
    <row r="476" spans="1:2" x14ac:dyDescent="0.25">
      <c r="A476" s="136" t="s">
        <v>385</v>
      </c>
      <c r="B476" s="132">
        <v>6.1959</v>
      </c>
    </row>
    <row r="477" spans="1:2" x14ac:dyDescent="0.25">
      <c r="A477" s="136" t="s">
        <v>386</v>
      </c>
      <c r="B477" s="132">
        <v>6.1959</v>
      </c>
    </row>
    <row r="478" spans="1:2" x14ac:dyDescent="0.25">
      <c r="A478" s="136" t="s">
        <v>387</v>
      </c>
      <c r="B478" s="132">
        <v>6.1959</v>
      </c>
    </row>
    <row r="479" spans="1:2" x14ac:dyDescent="0.25">
      <c r="A479" s="136" t="s">
        <v>388</v>
      </c>
      <c r="B479" s="132">
        <v>6.1959</v>
      </c>
    </row>
    <row r="480" spans="1:2" x14ac:dyDescent="0.25">
      <c r="A480" s="136" t="s">
        <v>389</v>
      </c>
      <c r="B480" s="132">
        <v>6.1959</v>
      </c>
    </row>
    <row r="481" spans="1:2" x14ac:dyDescent="0.25">
      <c r="A481" s="136" t="s">
        <v>390</v>
      </c>
      <c r="B481" s="132">
        <v>6.1959</v>
      </c>
    </row>
    <row r="482" spans="1:2" x14ac:dyDescent="0.25">
      <c r="A482" s="136" t="s">
        <v>391</v>
      </c>
      <c r="B482" s="132">
        <v>6.1959</v>
      </c>
    </row>
    <row r="483" spans="1:2" x14ac:dyDescent="0.25">
      <c r="A483" s="136" t="s">
        <v>392</v>
      </c>
      <c r="B483" s="132">
        <v>6.1959</v>
      </c>
    </row>
    <row r="484" spans="1:2" x14ac:dyDescent="0.25">
      <c r="A484" s="136" t="s">
        <v>393</v>
      </c>
      <c r="B484" s="132">
        <v>6.1959</v>
      </c>
    </row>
    <row r="485" spans="1:2" x14ac:dyDescent="0.25">
      <c r="A485" s="136" t="s">
        <v>394</v>
      </c>
      <c r="B485" s="132">
        <v>6.1959</v>
      </c>
    </row>
    <row r="486" spans="1:2" x14ac:dyDescent="0.25">
      <c r="A486" s="136" t="s">
        <v>395</v>
      </c>
      <c r="B486" s="132">
        <v>6.1959</v>
      </c>
    </row>
    <row r="487" spans="1:2" x14ac:dyDescent="0.25">
      <c r="A487" s="136" t="s">
        <v>396</v>
      </c>
      <c r="B487" s="132">
        <v>6.1959</v>
      </c>
    </row>
    <row r="488" spans="1:2" x14ac:dyDescent="0.25">
      <c r="A488" s="136" t="s">
        <v>397</v>
      </c>
      <c r="B488" s="132">
        <v>6.1959</v>
      </c>
    </row>
    <row r="489" spans="1:2" x14ac:dyDescent="0.25">
      <c r="A489" s="136" t="s">
        <v>398</v>
      </c>
      <c r="B489" s="132">
        <v>6.1959</v>
      </c>
    </row>
    <row r="490" spans="1:2" x14ac:dyDescent="0.25">
      <c r="A490" s="136" t="s">
        <v>399</v>
      </c>
      <c r="B490" s="132">
        <v>6.1959</v>
      </c>
    </row>
    <row r="491" spans="1:2" x14ac:dyDescent="0.25">
      <c r="A491" s="136" t="s">
        <v>400</v>
      </c>
      <c r="B491" s="132">
        <v>6.1959</v>
      </c>
    </row>
    <row r="492" spans="1:2" x14ac:dyDescent="0.25">
      <c r="A492" s="136" t="s">
        <v>401</v>
      </c>
      <c r="B492" s="132">
        <v>6.1959</v>
      </c>
    </row>
    <row r="493" spans="1:2" x14ac:dyDescent="0.25">
      <c r="A493" s="136" t="s">
        <v>402</v>
      </c>
      <c r="B493" s="132">
        <v>6.1959</v>
      </c>
    </row>
    <row r="494" spans="1:2" x14ac:dyDescent="0.25">
      <c r="A494" s="136" t="s">
        <v>403</v>
      </c>
      <c r="B494" s="132">
        <v>6.1959</v>
      </c>
    </row>
    <row r="495" spans="1:2" x14ac:dyDescent="0.25">
      <c r="A495" s="136" t="s">
        <v>404</v>
      </c>
      <c r="B495" s="132">
        <v>6.1959</v>
      </c>
    </row>
    <row r="496" spans="1:2" x14ac:dyDescent="0.25">
      <c r="A496" s="136" t="s">
        <v>405</v>
      </c>
      <c r="B496" s="132">
        <v>6.1959</v>
      </c>
    </row>
    <row r="497" spans="1:2" x14ac:dyDescent="0.25">
      <c r="A497" s="136" t="s">
        <v>406</v>
      </c>
      <c r="B497" s="132">
        <v>6.1959</v>
      </c>
    </row>
    <row r="498" spans="1:2" x14ac:dyDescent="0.25">
      <c r="A498" s="136" t="s">
        <v>407</v>
      </c>
      <c r="B498" s="132">
        <v>6.1959</v>
      </c>
    </row>
    <row r="499" spans="1:2" x14ac:dyDescent="0.25">
      <c r="A499" s="136" t="s">
        <v>408</v>
      </c>
      <c r="B499" s="132">
        <v>6.1959</v>
      </c>
    </row>
    <row r="500" spans="1:2" x14ac:dyDescent="0.25">
      <c r="A500" s="136" t="s">
        <v>409</v>
      </c>
      <c r="B500" s="132">
        <v>6.1959</v>
      </c>
    </row>
    <row r="501" spans="1:2" x14ac:dyDescent="0.25">
      <c r="A501" s="136" t="s">
        <v>410</v>
      </c>
      <c r="B501" s="132">
        <v>6.1959</v>
      </c>
    </row>
    <row r="502" spans="1:2" x14ac:dyDescent="0.25">
      <c r="A502" s="136" t="s">
        <v>411</v>
      </c>
      <c r="B502" s="132">
        <v>6.1959</v>
      </c>
    </row>
    <row r="503" spans="1:2" x14ac:dyDescent="0.25">
      <c r="A503" s="136" t="s">
        <v>412</v>
      </c>
      <c r="B503" s="132">
        <v>6.1959</v>
      </c>
    </row>
    <row r="504" spans="1:2" x14ac:dyDescent="0.25">
      <c r="A504" s="136" t="s">
        <v>413</v>
      </c>
      <c r="B504" s="132">
        <v>6.1959</v>
      </c>
    </row>
    <row r="505" spans="1:2" x14ac:dyDescent="0.25">
      <c r="A505" s="136" t="s">
        <v>414</v>
      </c>
      <c r="B505" s="132">
        <v>6.1959</v>
      </c>
    </row>
    <row r="506" spans="1:2" x14ac:dyDescent="0.25">
      <c r="A506" s="136" t="s">
        <v>415</v>
      </c>
      <c r="B506" s="132">
        <v>6.1959</v>
      </c>
    </row>
    <row r="507" spans="1:2" x14ac:dyDescent="0.25">
      <c r="A507" s="136" t="s">
        <v>416</v>
      </c>
      <c r="B507" s="132">
        <v>6.1959</v>
      </c>
    </row>
    <row r="508" spans="1:2" x14ac:dyDescent="0.25">
      <c r="A508" s="136" t="s">
        <v>417</v>
      </c>
      <c r="B508" s="132">
        <v>6.1959</v>
      </c>
    </row>
    <row r="509" spans="1:2" x14ac:dyDescent="0.25">
      <c r="A509" s="136" t="s">
        <v>418</v>
      </c>
      <c r="B509" s="132">
        <v>6.1959</v>
      </c>
    </row>
    <row r="510" spans="1:2" x14ac:dyDescent="0.25">
      <c r="A510" s="136" t="s">
        <v>419</v>
      </c>
      <c r="B510" s="132">
        <v>6.1959</v>
      </c>
    </row>
    <row r="511" spans="1:2" x14ac:dyDescent="0.25">
      <c r="A511" s="136" t="s">
        <v>420</v>
      </c>
      <c r="B511" s="132">
        <v>6.1959</v>
      </c>
    </row>
    <row r="512" spans="1:2" x14ac:dyDescent="0.25">
      <c r="A512" s="136" t="s">
        <v>421</v>
      </c>
      <c r="B512" s="132">
        <v>6.1959</v>
      </c>
    </row>
    <row r="513" spans="1:2" x14ac:dyDescent="0.25">
      <c r="A513" s="136" t="s">
        <v>422</v>
      </c>
      <c r="B513" s="132">
        <v>6.1959</v>
      </c>
    </row>
    <row r="514" spans="1:2" x14ac:dyDescent="0.25">
      <c r="A514" s="136" t="s">
        <v>423</v>
      </c>
      <c r="B514" s="132">
        <v>6.1959</v>
      </c>
    </row>
    <row r="515" spans="1:2" x14ac:dyDescent="0.25">
      <c r="A515" s="136" t="s">
        <v>424</v>
      </c>
      <c r="B515" s="132">
        <v>6.1959</v>
      </c>
    </row>
    <row r="516" spans="1:2" x14ac:dyDescent="0.25">
      <c r="A516" s="136" t="s">
        <v>425</v>
      </c>
      <c r="B516" s="132">
        <v>6.1959</v>
      </c>
    </row>
    <row r="517" spans="1:2" x14ac:dyDescent="0.25">
      <c r="A517" s="136" t="s">
        <v>426</v>
      </c>
      <c r="B517" s="132">
        <v>6.1959</v>
      </c>
    </row>
    <row r="518" spans="1:2" x14ac:dyDescent="0.25">
      <c r="A518" s="136" t="s">
        <v>427</v>
      </c>
      <c r="B518" s="132">
        <v>6.1959</v>
      </c>
    </row>
    <row r="519" spans="1:2" x14ac:dyDescent="0.25">
      <c r="A519" s="136" t="s">
        <v>428</v>
      </c>
      <c r="B519" s="132">
        <v>6.1959</v>
      </c>
    </row>
    <row r="520" spans="1:2" x14ac:dyDescent="0.25">
      <c r="A520" s="136" t="s">
        <v>429</v>
      </c>
      <c r="B520" s="132">
        <v>6.1959</v>
      </c>
    </row>
    <row r="521" spans="1:2" x14ac:dyDescent="0.25">
      <c r="A521" s="136" t="s">
        <v>430</v>
      </c>
      <c r="B521" s="132">
        <v>6.1959</v>
      </c>
    </row>
    <row r="522" spans="1:2" x14ac:dyDescent="0.25">
      <c r="A522" s="136" t="s">
        <v>431</v>
      </c>
      <c r="B522" s="132">
        <v>6.1959</v>
      </c>
    </row>
    <row r="523" spans="1:2" x14ac:dyDescent="0.25">
      <c r="A523" s="136" t="s">
        <v>432</v>
      </c>
      <c r="B523" s="132">
        <v>6.1959</v>
      </c>
    </row>
    <row r="524" spans="1:2" x14ac:dyDescent="0.25">
      <c r="A524" s="136" t="s">
        <v>433</v>
      </c>
      <c r="B524" s="132">
        <v>6.1959</v>
      </c>
    </row>
    <row r="525" spans="1:2" x14ac:dyDescent="0.25">
      <c r="A525" s="136" t="s">
        <v>434</v>
      </c>
      <c r="B525" s="132">
        <v>6.1959</v>
      </c>
    </row>
    <row r="526" spans="1:2" x14ac:dyDescent="0.25">
      <c r="A526" s="136" t="s">
        <v>435</v>
      </c>
      <c r="B526" s="132">
        <v>6.1959</v>
      </c>
    </row>
    <row r="527" spans="1:2" x14ac:dyDescent="0.25">
      <c r="A527" s="136" t="s">
        <v>436</v>
      </c>
      <c r="B527" s="132">
        <v>6.1959</v>
      </c>
    </row>
    <row r="528" spans="1:2" x14ac:dyDescent="0.25">
      <c r="A528" s="136" t="s">
        <v>437</v>
      </c>
      <c r="B528" s="132">
        <v>6.1959</v>
      </c>
    </row>
    <row r="529" spans="1:2" x14ac:dyDescent="0.25">
      <c r="A529" s="136" t="s">
        <v>438</v>
      </c>
      <c r="B529" s="132">
        <v>6.1959</v>
      </c>
    </row>
    <row r="530" spans="1:2" x14ac:dyDescent="0.25">
      <c r="A530" s="136" t="s">
        <v>439</v>
      </c>
      <c r="B530" s="132">
        <v>6.1959</v>
      </c>
    </row>
    <row r="531" spans="1:2" x14ac:dyDescent="0.25">
      <c r="A531" s="136" t="s">
        <v>440</v>
      </c>
      <c r="B531" s="132">
        <v>6.1959</v>
      </c>
    </row>
    <row r="532" spans="1:2" x14ac:dyDescent="0.25">
      <c r="A532" s="136" t="s">
        <v>441</v>
      </c>
      <c r="B532" s="132">
        <v>6.1959</v>
      </c>
    </row>
    <row r="533" spans="1:2" x14ac:dyDescent="0.25">
      <c r="A533" s="136" t="s">
        <v>442</v>
      </c>
      <c r="B533" s="132">
        <v>6.1959</v>
      </c>
    </row>
    <row r="534" spans="1:2" x14ac:dyDescent="0.25">
      <c r="A534" s="136" t="s">
        <v>443</v>
      </c>
      <c r="B534" s="132">
        <v>6.1959</v>
      </c>
    </row>
    <row r="535" spans="1:2" x14ac:dyDescent="0.25">
      <c r="A535" s="136" t="s">
        <v>444</v>
      </c>
      <c r="B535" s="132">
        <v>6.1959</v>
      </c>
    </row>
    <row r="536" spans="1:2" x14ac:dyDescent="0.25">
      <c r="A536" s="136" t="s">
        <v>445</v>
      </c>
      <c r="B536" s="132">
        <v>6.1959</v>
      </c>
    </row>
    <row r="537" spans="1:2" x14ac:dyDescent="0.25">
      <c r="A537" s="136" t="s">
        <v>446</v>
      </c>
      <c r="B537" s="132">
        <v>6.1959</v>
      </c>
    </row>
    <row r="538" spans="1:2" x14ac:dyDescent="0.25">
      <c r="A538" s="136" t="s">
        <v>447</v>
      </c>
      <c r="B538" s="132">
        <v>6.1959</v>
      </c>
    </row>
    <row r="539" spans="1:2" x14ac:dyDescent="0.25">
      <c r="A539" s="136" t="s">
        <v>448</v>
      </c>
      <c r="B539" s="132">
        <v>6.1959</v>
      </c>
    </row>
    <row r="540" spans="1:2" x14ac:dyDescent="0.25">
      <c r="A540" s="136" t="s">
        <v>449</v>
      </c>
      <c r="B540" s="132">
        <v>6.1959</v>
      </c>
    </row>
    <row r="541" spans="1:2" x14ac:dyDescent="0.25">
      <c r="A541" s="136" t="s">
        <v>450</v>
      </c>
      <c r="B541" s="132">
        <v>6.1959</v>
      </c>
    </row>
    <row r="542" spans="1:2" x14ac:dyDescent="0.25">
      <c r="A542" s="136" t="s">
        <v>451</v>
      </c>
      <c r="B542" s="132">
        <v>6.1959</v>
      </c>
    </row>
    <row r="543" spans="1:2" x14ac:dyDescent="0.25">
      <c r="A543" s="136" t="s">
        <v>452</v>
      </c>
      <c r="B543" s="132">
        <v>6.1959</v>
      </c>
    </row>
    <row r="544" spans="1:2" x14ac:dyDescent="0.25">
      <c r="A544" s="136" t="s">
        <v>453</v>
      </c>
      <c r="B544" s="132">
        <v>6.1959</v>
      </c>
    </row>
    <row r="545" spans="1:2" x14ac:dyDescent="0.25">
      <c r="A545" s="136" t="s">
        <v>454</v>
      </c>
      <c r="B545" s="132">
        <v>6.1959</v>
      </c>
    </row>
    <row r="546" spans="1:2" x14ac:dyDescent="0.25">
      <c r="A546" s="136" t="s">
        <v>455</v>
      </c>
      <c r="B546" s="132">
        <v>6.1959</v>
      </c>
    </row>
    <row r="547" spans="1:2" x14ac:dyDescent="0.25">
      <c r="A547" s="136" t="s">
        <v>456</v>
      </c>
      <c r="B547" s="132">
        <v>6.1959</v>
      </c>
    </row>
    <row r="548" spans="1:2" x14ac:dyDescent="0.25">
      <c r="A548" s="136" t="s">
        <v>457</v>
      </c>
      <c r="B548" s="132">
        <v>6.1959</v>
      </c>
    </row>
    <row r="549" spans="1:2" x14ac:dyDescent="0.25">
      <c r="A549" s="136" t="s">
        <v>458</v>
      </c>
      <c r="B549" s="132">
        <v>6.1959</v>
      </c>
    </row>
    <row r="550" spans="1:2" x14ac:dyDescent="0.25">
      <c r="A550" s="136" t="s">
        <v>459</v>
      </c>
      <c r="B550" s="132">
        <v>6.1959</v>
      </c>
    </row>
    <row r="551" spans="1:2" x14ac:dyDescent="0.25">
      <c r="A551" s="136" t="s">
        <v>460</v>
      </c>
      <c r="B551" s="132">
        <v>6.1959</v>
      </c>
    </row>
    <row r="552" spans="1:2" x14ac:dyDescent="0.25">
      <c r="A552" s="136" t="s">
        <v>461</v>
      </c>
      <c r="B552" s="132">
        <v>6.1959</v>
      </c>
    </row>
    <row r="553" spans="1:2" x14ac:dyDescent="0.25">
      <c r="A553" s="136" t="s">
        <v>462</v>
      </c>
      <c r="B553" s="132">
        <v>6.1959</v>
      </c>
    </row>
    <row r="554" spans="1:2" x14ac:dyDescent="0.25">
      <c r="A554" s="136" t="s">
        <v>463</v>
      </c>
      <c r="B554" s="132">
        <v>6.1959</v>
      </c>
    </row>
    <row r="555" spans="1:2" x14ac:dyDescent="0.25">
      <c r="A555" s="136" t="s">
        <v>464</v>
      </c>
      <c r="B555" s="132">
        <v>6.1961000000000004</v>
      </c>
    </row>
    <row r="556" spans="1:2" x14ac:dyDescent="0.25">
      <c r="A556" s="136" t="s">
        <v>465</v>
      </c>
      <c r="B556" s="132">
        <v>6.1962000000000002</v>
      </c>
    </row>
    <row r="557" spans="1:2" x14ac:dyDescent="0.25">
      <c r="A557" s="136" t="s">
        <v>662</v>
      </c>
      <c r="B557" s="132">
        <v>6.1928000000000001</v>
      </c>
    </row>
    <row r="558" spans="1:2" x14ac:dyDescent="0.25">
      <c r="A558" s="136" t="s">
        <v>663</v>
      </c>
      <c r="B558" s="132">
        <v>6.1973000000000003</v>
      </c>
    </row>
    <row r="559" spans="1:2" x14ac:dyDescent="0.25">
      <c r="A559" s="136" t="s">
        <v>664</v>
      </c>
      <c r="B559" s="132">
        <v>6.1955999999999998</v>
      </c>
    </row>
    <row r="560" spans="1:2" x14ac:dyDescent="0.25">
      <c r="A560" s="136" t="s">
        <v>665</v>
      </c>
      <c r="B560" s="132">
        <v>6.1966000000000001</v>
      </c>
    </row>
    <row r="561" spans="1:2" x14ac:dyDescent="0.25">
      <c r="A561" s="136" t="s">
        <v>666</v>
      </c>
      <c r="B561" s="132">
        <v>6.1970000000000001</v>
      </c>
    </row>
    <row r="562" spans="1:2" x14ac:dyDescent="0.25">
      <c r="A562" s="136" t="s">
        <v>667</v>
      </c>
      <c r="B562" s="132">
        <v>6.2214</v>
      </c>
    </row>
    <row r="563" spans="1:2" x14ac:dyDescent="0.25">
      <c r="A563" s="136" t="s">
        <v>668</v>
      </c>
      <c r="B563" s="132">
        <v>6.2206000000000001</v>
      </c>
    </row>
    <row r="564" spans="1:2" x14ac:dyDescent="0.25">
      <c r="A564" s="136" t="s">
        <v>669</v>
      </c>
      <c r="B564" s="132">
        <v>6.2213000000000003</v>
      </c>
    </row>
    <row r="565" spans="1:2" x14ac:dyDescent="0.25">
      <c r="A565" s="136" t="s">
        <v>670</v>
      </c>
      <c r="B565" s="132">
        <v>6.2214</v>
      </c>
    </row>
    <row r="566" spans="1:2" x14ac:dyDescent="0.25">
      <c r="A566" s="136" t="s">
        <v>671</v>
      </c>
      <c r="B566" s="132">
        <v>6.4404000000000003</v>
      </c>
    </row>
    <row r="567" spans="1:2" x14ac:dyDescent="0.25">
      <c r="A567" s="136" t="s">
        <v>672</v>
      </c>
      <c r="B567" s="132">
        <v>6.407</v>
      </c>
    </row>
    <row r="568" spans="1:2" x14ac:dyDescent="0.25">
      <c r="A568" s="136" t="s">
        <v>673</v>
      </c>
      <c r="B568" s="132">
        <v>6.3815999999999997</v>
      </c>
    </row>
    <row r="569" spans="1:2" x14ac:dyDescent="0.25">
      <c r="A569" s="136" t="s">
        <v>674</v>
      </c>
      <c r="B569" s="132">
        <v>6.4122000000000003</v>
      </c>
    </row>
    <row r="570" spans="1:2" x14ac:dyDescent="0.25">
      <c r="A570" s="136" t="s">
        <v>675</v>
      </c>
      <c r="B570" s="132">
        <v>6.4097999999999997</v>
      </c>
    </row>
    <row r="571" spans="1:2" x14ac:dyDescent="0.25">
      <c r="A571" s="136" t="s">
        <v>676</v>
      </c>
      <c r="B571" s="132">
        <v>6.4292999999999996</v>
      </c>
    </row>
    <row r="572" spans="1:2" x14ac:dyDescent="0.25">
      <c r="A572" s="136" t="s">
        <v>677</v>
      </c>
      <c r="B572" s="132">
        <v>6.4372999999999996</v>
      </c>
    </row>
    <row r="573" spans="1:2" x14ac:dyDescent="0.25">
      <c r="A573" s="136" t="s">
        <v>678</v>
      </c>
      <c r="B573" s="132">
        <v>6.4207999999999998</v>
      </c>
    </row>
    <row r="574" spans="1:2" x14ac:dyDescent="0.25">
      <c r="A574" s="136" t="s">
        <v>679</v>
      </c>
      <c r="B574" s="132">
        <v>6.4055</v>
      </c>
    </row>
    <row r="575" spans="1:2" x14ac:dyDescent="0.25">
      <c r="A575" s="136" t="s">
        <v>680</v>
      </c>
      <c r="B575" s="132">
        <v>6.3913000000000002</v>
      </c>
    </row>
    <row r="576" spans="1:2" x14ac:dyDescent="0.25">
      <c r="A576" s="136" t="s">
        <v>681</v>
      </c>
      <c r="B576" s="132">
        <v>6.3841000000000001</v>
      </c>
    </row>
    <row r="577" spans="1:2" x14ac:dyDescent="0.25">
      <c r="A577" s="136" t="s">
        <v>682</v>
      </c>
      <c r="B577" s="132">
        <v>6.3769</v>
      </c>
    </row>
    <row r="578" spans="1:2" x14ac:dyDescent="0.25">
      <c r="A578" s="136" t="s">
        <v>683</v>
      </c>
      <c r="B578" s="132">
        <v>6.3796999999999997</v>
      </c>
    </row>
    <row r="579" spans="1:2" x14ac:dyDescent="0.25">
      <c r="A579" s="136" t="s">
        <v>684</v>
      </c>
      <c r="B579" s="132">
        <v>6.3807999999999998</v>
      </c>
    </row>
    <row r="580" spans="1:2" x14ac:dyDescent="0.25">
      <c r="A580" s="136" t="s">
        <v>685</v>
      </c>
      <c r="B580" s="132">
        <v>6.3813000000000004</v>
      </c>
    </row>
    <row r="581" spans="1:2" x14ac:dyDescent="0.25">
      <c r="A581" s="136" t="s">
        <v>686</v>
      </c>
      <c r="B581" s="132">
        <v>6.3975999999999997</v>
      </c>
    </row>
    <row r="582" spans="1:2" x14ac:dyDescent="0.25">
      <c r="A582" s="136" t="s">
        <v>687</v>
      </c>
      <c r="B582" s="132">
        <v>6.3856000000000002</v>
      </c>
    </row>
    <row r="583" spans="1:2" x14ac:dyDescent="0.25">
      <c r="A583" s="136" t="s">
        <v>688</v>
      </c>
      <c r="B583" s="132">
        <v>6.3826999999999998</v>
      </c>
    </row>
    <row r="584" spans="1:2" x14ac:dyDescent="0.25">
      <c r="A584" s="136" t="s">
        <v>689</v>
      </c>
      <c r="B584" s="132">
        <v>6.3804999999999996</v>
      </c>
    </row>
    <row r="585" spans="1:2" x14ac:dyDescent="0.25">
      <c r="A585" s="136" t="s">
        <v>690</v>
      </c>
      <c r="B585" s="132">
        <v>6.3827999999999996</v>
      </c>
    </row>
    <row r="586" spans="1:2" x14ac:dyDescent="0.25">
      <c r="A586" s="136" t="s">
        <v>691</v>
      </c>
      <c r="B586" s="132">
        <v>6.3787000000000003</v>
      </c>
    </row>
    <row r="587" spans="1:2" x14ac:dyDescent="0.25">
      <c r="A587" s="136" t="s">
        <v>692</v>
      </c>
      <c r="B587" s="132">
        <v>6.3765999999999998</v>
      </c>
    </row>
    <row r="588" spans="1:2" x14ac:dyDescent="0.25">
      <c r="A588" s="136" t="s">
        <v>693</v>
      </c>
      <c r="B588" s="132">
        <v>6.3811999999999998</v>
      </c>
    </row>
    <row r="589" spans="1:2" x14ac:dyDescent="0.25">
      <c r="A589" s="136" t="s">
        <v>694</v>
      </c>
      <c r="B589" s="132">
        <v>6.3849999999999998</v>
      </c>
    </row>
    <row r="590" spans="1:2" x14ac:dyDescent="0.25">
      <c r="A590" s="136" t="s">
        <v>695</v>
      </c>
      <c r="B590" s="132">
        <v>6.3917999999999999</v>
      </c>
    </row>
    <row r="591" spans="1:2" x14ac:dyDescent="0.25">
      <c r="A591" s="136" t="s">
        <v>696</v>
      </c>
      <c r="B591" s="132">
        <v>6.3875000000000002</v>
      </c>
    </row>
    <row r="592" spans="1:2" x14ac:dyDescent="0.25">
      <c r="A592" s="136" t="s">
        <v>697</v>
      </c>
      <c r="B592" s="132">
        <v>6.3811</v>
      </c>
    </row>
    <row r="593" spans="1:2" x14ac:dyDescent="0.25">
      <c r="A593" s="136" t="s">
        <v>698</v>
      </c>
      <c r="B593" s="132">
        <v>6.3761999999999999</v>
      </c>
    </row>
    <row r="594" spans="1:2" x14ac:dyDescent="0.25">
      <c r="A594" s="136" t="s">
        <v>699</v>
      </c>
      <c r="B594" s="132">
        <v>6.3666999999999998</v>
      </c>
    </row>
    <row r="595" spans="1:2" x14ac:dyDescent="0.25">
      <c r="A595" s="136" t="s">
        <v>505</v>
      </c>
      <c r="B595" s="132">
        <v>6.3666999999999998</v>
      </c>
    </row>
    <row r="596" spans="1:2" x14ac:dyDescent="0.25">
      <c r="A596" s="136" t="s">
        <v>506</v>
      </c>
      <c r="B596" s="132">
        <v>6.3463000000000003</v>
      </c>
    </row>
    <row r="597" spans="1:2" x14ac:dyDescent="0.25">
      <c r="A597" s="136" t="s">
        <v>507</v>
      </c>
      <c r="B597" s="132">
        <v>6.3472</v>
      </c>
    </row>
    <row r="598" spans="1:2" x14ac:dyDescent="0.25">
      <c r="A598" s="136" t="s">
        <v>508</v>
      </c>
      <c r="B598" s="132">
        <v>6.3586999999999998</v>
      </c>
    </row>
    <row r="599" spans="1:2" x14ac:dyDescent="0.25">
      <c r="A599" s="136" t="s">
        <v>509</v>
      </c>
      <c r="B599" s="132">
        <v>6.3707000000000003</v>
      </c>
    </row>
    <row r="600" spans="1:2" x14ac:dyDescent="0.25">
      <c r="A600" s="136" t="s">
        <v>510</v>
      </c>
      <c r="B600" s="132">
        <v>6.3742000000000001</v>
      </c>
    </row>
    <row r="601" spans="1:2" x14ac:dyDescent="0.25">
      <c r="A601" s="136" t="s">
        <v>511</v>
      </c>
      <c r="B601" s="132">
        <v>6.3554000000000004</v>
      </c>
    </row>
    <row r="602" spans="1:2" x14ac:dyDescent="0.25">
      <c r="A602" s="136" t="s">
        <v>512</v>
      </c>
      <c r="B602" s="132">
        <v>6.3605</v>
      </c>
    </row>
    <row r="603" spans="1:2" x14ac:dyDescent="0.25">
      <c r="A603" s="133" t="s">
        <v>513</v>
      </c>
      <c r="B603" s="132">
        <v>6.3441000000000001</v>
      </c>
    </row>
    <row r="604" spans="1:2" x14ac:dyDescent="0.25">
      <c r="A604" s="133" t="s">
        <v>514</v>
      </c>
      <c r="B604" s="132">
        <v>6.3475999999999999</v>
      </c>
    </row>
    <row r="605" spans="1:2" x14ac:dyDescent="0.25">
      <c r="A605" s="133" t="s">
        <v>515</v>
      </c>
      <c r="B605" s="132">
        <v>6.3484999999999996</v>
      </c>
    </row>
    <row r="606" spans="1:2" x14ac:dyDescent="0.25">
      <c r="A606" s="133" t="s">
        <v>516</v>
      </c>
      <c r="B606" s="132">
        <v>6.3551000000000002</v>
      </c>
    </row>
    <row r="607" spans="1:2" x14ac:dyDescent="0.25">
      <c r="A607" s="133" t="s">
        <v>517</v>
      </c>
      <c r="B607" s="132">
        <v>6.3601999999999999</v>
      </c>
    </row>
    <row r="608" spans="1:2" x14ac:dyDescent="0.25">
      <c r="A608" s="133" t="s">
        <v>518</v>
      </c>
      <c r="B608" s="132">
        <v>6.3731999999999998</v>
      </c>
    </row>
    <row r="609" spans="1:2" x14ac:dyDescent="0.25">
      <c r="A609" s="133" t="s">
        <v>519</v>
      </c>
      <c r="B609" s="132">
        <v>6.3731999999999998</v>
      </c>
    </row>
    <row r="610" spans="1:2" x14ac:dyDescent="0.25">
      <c r="A610" s="133" t="s">
        <v>520</v>
      </c>
      <c r="B610" s="132">
        <v>6.375</v>
      </c>
    </row>
    <row r="611" spans="1:2" x14ac:dyDescent="0.25">
      <c r="A611" s="133" t="s">
        <v>521</v>
      </c>
      <c r="B611" s="132">
        <v>6.3787000000000003</v>
      </c>
    </row>
    <row r="612" spans="1:2" x14ac:dyDescent="0.25">
      <c r="A612" s="133" t="s">
        <v>522</v>
      </c>
      <c r="B612" s="132">
        <v>6.3855000000000004</v>
      </c>
    </row>
    <row r="613" spans="1:2" x14ac:dyDescent="0.25">
      <c r="A613" s="133" t="s">
        <v>523</v>
      </c>
      <c r="B613" s="132">
        <v>6.3907999999999996</v>
      </c>
    </row>
    <row r="614" spans="1:2" x14ac:dyDescent="0.25">
      <c r="A614" s="133" t="s">
        <v>524</v>
      </c>
      <c r="B614" s="132">
        <v>6.3907999999999996</v>
      </c>
    </row>
    <row r="615" spans="1:2" x14ac:dyDescent="0.25">
      <c r="A615" s="133" t="s">
        <v>525</v>
      </c>
      <c r="B615" s="132">
        <v>6.3973000000000004</v>
      </c>
    </row>
    <row r="616" spans="1:2" x14ac:dyDescent="0.25">
      <c r="A616" s="133" t="s">
        <v>526</v>
      </c>
      <c r="B616" s="132">
        <v>6.3902999999999999</v>
      </c>
    </row>
    <row r="617" spans="1:2" x14ac:dyDescent="0.25">
      <c r="A617" s="133" t="s">
        <v>527</v>
      </c>
      <c r="B617" s="132">
        <v>6.3930999999999996</v>
      </c>
    </row>
    <row r="618" spans="1:2" x14ac:dyDescent="0.25">
      <c r="A618" s="133" t="s">
        <v>528</v>
      </c>
      <c r="B618" s="132">
        <v>6.4005000000000001</v>
      </c>
    </row>
    <row r="619" spans="1:2" x14ac:dyDescent="0.25">
      <c r="A619" s="133" t="s">
        <v>529</v>
      </c>
      <c r="B619" s="132">
        <v>6.4008000000000003</v>
      </c>
    </row>
    <row r="620" spans="1:2" x14ac:dyDescent="0.25">
      <c r="A620" s="133" t="s">
        <v>530</v>
      </c>
      <c r="B620" s="132">
        <v>6.4005999999999998</v>
      </c>
    </row>
    <row r="621" spans="1:2" x14ac:dyDescent="0.25">
      <c r="A621" s="133" t="s">
        <v>531</v>
      </c>
      <c r="B621" s="132">
        <v>6.4008000000000003</v>
      </c>
    </row>
    <row r="622" spans="1:2" x14ac:dyDescent="0.25">
      <c r="A622" s="133" t="s">
        <v>532</v>
      </c>
      <c r="B622" s="132">
        <v>6.4067999999999996</v>
      </c>
    </row>
    <row r="623" spans="1:2" x14ac:dyDescent="0.25">
      <c r="A623" s="133" t="s">
        <v>533</v>
      </c>
      <c r="B623" s="132">
        <v>6.4085999999999999</v>
      </c>
    </row>
    <row r="624" spans="1:2" x14ac:dyDescent="0.25">
      <c r="A624" s="133" t="s">
        <v>534</v>
      </c>
      <c r="B624" s="132">
        <v>6.4105999999999996</v>
      </c>
    </row>
    <row r="625" spans="1:2" x14ac:dyDescent="0.25">
      <c r="A625" s="133" t="s">
        <v>535</v>
      </c>
      <c r="B625" s="132">
        <v>6.4109999999999996</v>
      </c>
    </row>
    <row r="626" spans="1:2" x14ac:dyDescent="0.25">
      <c r="A626" s="133" t="s">
        <v>536</v>
      </c>
      <c r="B626" s="132">
        <v>6.4111000000000002</v>
      </c>
    </row>
    <row r="627" spans="1:2" x14ac:dyDescent="0.25">
      <c r="A627" s="133" t="s">
        <v>537</v>
      </c>
      <c r="B627" s="132">
        <v>6.4073000000000002</v>
      </c>
    </row>
    <row r="628" spans="1:2" x14ac:dyDescent="0.25">
      <c r="A628" s="133" t="s">
        <v>538</v>
      </c>
      <c r="B628" s="132">
        <v>6.4203999999999999</v>
      </c>
    </row>
    <row r="629" spans="1:2" x14ac:dyDescent="0.25">
      <c r="A629" s="133" t="s">
        <v>539</v>
      </c>
      <c r="B629" s="132">
        <v>6.4302000000000001</v>
      </c>
    </row>
    <row r="630" spans="1:2" x14ac:dyDescent="0.25">
      <c r="A630" s="133" t="s">
        <v>540</v>
      </c>
      <c r="B630" s="132">
        <v>6.4302000000000001</v>
      </c>
    </row>
    <row r="631" spans="1:2" x14ac:dyDescent="0.25">
      <c r="A631" s="133" t="s">
        <v>541</v>
      </c>
      <c r="B631" s="132">
        <v>6.4302000000000001</v>
      </c>
    </row>
    <row r="632" spans="1:2" x14ac:dyDescent="0.25">
      <c r="A632" s="133" t="s">
        <v>542</v>
      </c>
      <c r="B632" s="132">
        <v>6.4302000000000001</v>
      </c>
    </row>
    <row r="633" spans="1:2" x14ac:dyDescent="0.25">
      <c r="A633" s="133" t="s">
        <v>543</v>
      </c>
      <c r="B633" s="132">
        <v>6.4710999999999999</v>
      </c>
    </row>
    <row r="634" spans="1:2" x14ac:dyDescent="0.25">
      <c r="A634" s="133" t="s">
        <v>544</v>
      </c>
      <c r="B634" s="132">
        <v>6.4710999999999999</v>
      </c>
    </row>
    <row r="635" spans="1:2" x14ac:dyDescent="0.25">
      <c r="A635" s="133" t="s">
        <v>545</v>
      </c>
      <c r="B635" s="132">
        <v>6.4779</v>
      </c>
    </row>
    <row r="636" spans="1:2" x14ac:dyDescent="0.25">
      <c r="A636" s="133" t="s">
        <v>546</v>
      </c>
      <c r="B636" s="132">
        <v>6.4935</v>
      </c>
    </row>
    <row r="637" spans="1:2" x14ac:dyDescent="0.25">
      <c r="A637" s="133" t="s">
        <v>547</v>
      </c>
      <c r="B637" s="132">
        <v>6.4954000000000001</v>
      </c>
    </row>
    <row r="638" spans="1:2" x14ac:dyDescent="0.25">
      <c r="A638" s="133" t="s">
        <v>548</v>
      </c>
      <c r="B638" s="132">
        <v>6.4930000000000003</v>
      </c>
    </row>
    <row r="639" spans="1:2" x14ac:dyDescent="0.25">
      <c r="A639" s="133" t="s">
        <v>549</v>
      </c>
      <c r="B639" s="132">
        <v>6.4745999999999997</v>
      </c>
    </row>
    <row r="640" spans="1:2" x14ac:dyDescent="0.25">
      <c r="A640" s="133" t="s">
        <v>550</v>
      </c>
      <c r="B640" s="132">
        <v>6.4730999999999996</v>
      </c>
    </row>
    <row r="641" spans="1:2" x14ac:dyDescent="0.25">
      <c r="A641" s="133" t="s">
        <v>551</v>
      </c>
      <c r="B641" s="132">
        <v>6.4755000000000003</v>
      </c>
    </row>
    <row r="642" spans="1:2" x14ac:dyDescent="0.25">
      <c r="A642" s="133" t="s">
        <v>552</v>
      </c>
      <c r="B642" s="132">
        <v>6.4912000000000001</v>
      </c>
    </row>
    <row r="643" spans="1:2" x14ac:dyDescent="0.25">
      <c r="A643" s="133" t="s">
        <v>553</v>
      </c>
      <c r="B643" s="132">
        <v>6.4981999999999998</v>
      </c>
    </row>
    <row r="644" spans="1:2" x14ac:dyDescent="0.25">
      <c r="A644" s="133" t="s">
        <v>554</v>
      </c>
      <c r="B644" s="132">
        <v>6.4894999999999996</v>
      </c>
    </row>
    <row r="645" spans="1:2" x14ac:dyDescent="0.25">
      <c r="A645" s="133" t="s">
        <v>555</v>
      </c>
      <c r="B645" s="132">
        <v>6.5228000000000002</v>
      </c>
    </row>
    <row r="646" spans="1:2" x14ac:dyDescent="0.25">
      <c r="A646" s="133" t="s">
        <v>556</v>
      </c>
      <c r="B646" s="132">
        <v>6.5330000000000004</v>
      </c>
    </row>
    <row r="647" spans="1:2" x14ac:dyDescent="0.25">
      <c r="A647" s="133" t="s">
        <v>557</v>
      </c>
      <c r="B647" s="132">
        <v>6.5595999999999997</v>
      </c>
    </row>
    <row r="648" spans="1:2" x14ac:dyDescent="0.25">
      <c r="A648" s="133" t="s">
        <v>558</v>
      </c>
      <c r="B648" s="132">
        <v>6.6064999999999996</v>
      </c>
    </row>
    <row r="649" spans="1:2" x14ac:dyDescent="0.25">
      <c r="A649" s="133" t="s">
        <v>559</v>
      </c>
      <c r="B649" s="132">
        <v>6.6026999999999996</v>
      </c>
    </row>
    <row r="650" spans="1:2" x14ac:dyDescent="0.25">
      <c r="A650" s="133" t="s">
        <v>560</v>
      </c>
      <c r="B650" s="132">
        <v>6.5964</v>
      </c>
    </row>
    <row r="651" spans="1:2" x14ac:dyDescent="0.25">
      <c r="A651" s="133" t="s">
        <v>561</v>
      </c>
      <c r="B651" s="132">
        <v>6.5861000000000001</v>
      </c>
    </row>
    <row r="652" spans="1:2" x14ac:dyDescent="0.25">
      <c r="A652" s="133" t="s">
        <v>562</v>
      </c>
      <c r="B652" s="132">
        <v>6.5907</v>
      </c>
    </row>
    <row r="653" spans="1:2" x14ac:dyDescent="0.25">
      <c r="A653" s="133" t="s">
        <v>563</v>
      </c>
      <c r="B653" s="132">
        <v>6.6006999999999998</v>
      </c>
    </row>
    <row r="654" spans="1:2" x14ac:dyDescent="0.25">
      <c r="A654" s="133" t="s">
        <v>564</v>
      </c>
      <c r="B654" s="132">
        <v>6.5991999999999997</v>
      </c>
    </row>
    <row r="655" spans="1:2" x14ac:dyDescent="0.25">
      <c r="A655" s="133" t="s">
        <v>565</v>
      </c>
      <c r="B655" s="132">
        <v>6.5917000000000003</v>
      </c>
    </row>
    <row r="656" spans="1:2" x14ac:dyDescent="0.25">
      <c r="A656" s="133" t="s">
        <v>566</v>
      </c>
      <c r="B656" s="132">
        <v>6.5917000000000003</v>
      </c>
    </row>
    <row r="657" spans="1:2" x14ac:dyDescent="0.25">
      <c r="A657" s="133" t="s">
        <v>567</v>
      </c>
      <c r="B657" s="132">
        <v>6.5919999999999996</v>
      </c>
    </row>
    <row r="658" spans="1:2" x14ac:dyDescent="0.25">
      <c r="A658" s="133" t="s">
        <v>568</v>
      </c>
      <c r="B658" s="132">
        <v>6.5919999999999996</v>
      </c>
    </row>
    <row r="659" spans="1:2" x14ac:dyDescent="0.25">
      <c r="A659" s="133" t="s">
        <v>569</v>
      </c>
      <c r="B659" s="132">
        <v>6.5917000000000003</v>
      </c>
    </row>
    <row r="660" spans="1:2" x14ac:dyDescent="0.25">
      <c r="A660" s="133" t="s">
        <v>570</v>
      </c>
      <c r="B660" s="132">
        <v>6.5925000000000002</v>
      </c>
    </row>
    <row r="661" spans="1:2" x14ac:dyDescent="0.25">
      <c r="A661" s="133" t="s">
        <v>571</v>
      </c>
      <c r="B661" s="132">
        <v>6.5919999999999996</v>
      </c>
    </row>
    <row r="662" spans="1:2" x14ac:dyDescent="0.25">
      <c r="A662" s="133" t="s">
        <v>572</v>
      </c>
      <c r="B662" s="132">
        <v>6.5925000000000002</v>
      </c>
    </row>
    <row r="663" spans="1:2" x14ac:dyDescent="0.25">
      <c r="A663" s="133" t="s">
        <v>573</v>
      </c>
      <c r="B663" s="132">
        <v>6.5904999999999996</v>
      </c>
    </row>
    <row r="664" spans="1:2" x14ac:dyDescent="0.25">
      <c r="A664" s="133" t="s">
        <v>574</v>
      </c>
      <c r="B664" s="132">
        <v>6.5862999999999996</v>
      </c>
    </row>
    <row r="665" spans="1:2" x14ac:dyDescent="0.25">
      <c r="A665" s="133" t="s">
        <v>575</v>
      </c>
      <c r="B665" s="132">
        <v>6.5911999999999997</v>
      </c>
    </row>
    <row r="666" spans="1:2" x14ac:dyDescent="0.25">
      <c r="A666" s="133" t="s">
        <v>576</v>
      </c>
      <c r="B666" s="132">
        <v>6.5918999999999999</v>
      </c>
    </row>
    <row r="667" spans="1:2" x14ac:dyDescent="0.25">
      <c r="A667" s="133" t="s">
        <v>577</v>
      </c>
      <c r="B667" s="132">
        <v>6.5925000000000002</v>
      </c>
    </row>
    <row r="668" spans="1:2" x14ac:dyDescent="0.25">
      <c r="A668" s="133" t="s">
        <v>578</v>
      </c>
      <c r="B668" s="132">
        <v>6.5883000000000003</v>
      </c>
    </row>
    <row r="669" spans="1:2" x14ac:dyDescent="0.25">
      <c r="A669" s="133" t="s">
        <v>579</v>
      </c>
      <c r="B669" s="132">
        <v>6.5297000000000001</v>
      </c>
    </row>
    <row r="670" spans="1:2" x14ac:dyDescent="0.25">
      <c r="A670" s="133" t="s">
        <v>580</v>
      </c>
      <c r="B670" s="132">
        <v>6.5247000000000002</v>
      </c>
    </row>
    <row r="671" spans="1:2" x14ac:dyDescent="0.25">
      <c r="A671" s="133" t="s">
        <v>581</v>
      </c>
      <c r="B671" s="132">
        <v>6.5292000000000003</v>
      </c>
    </row>
    <row r="672" spans="1:2" x14ac:dyDescent="0.25">
      <c r="A672" s="133" t="s">
        <v>582</v>
      </c>
      <c r="B672" s="132">
        <v>6.5321999999999996</v>
      </c>
    </row>
    <row r="673" spans="1:2" x14ac:dyDescent="0.25">
      <c r="A673" s="133" t="s">
        <v>583</v>
      </c>
      <c r="B673" s="132">
        <v>6.5313999999999997</v>
      </c>
    </row>
    <row r="674" spans="1:2" x14ac:dyDescent="0.25">
      <c r="A674" s="133" t="s">
        <v>584</v>
      </c>
      <c r="B674" s="132">
        <v>6.5415000000000001</v>
      </c>
    </row>
    <row r="675" spans="1:2" x14ac:dyDescent="0.25">
      <c r="A675" s="133" t="s">
        <v>585</v>
      </c>
      <c r="B675" s="132">
        <v>6.5437000000000003</v>
      </c>
    </row>
    <row r="676" spans="1:2" x14ac:dyDescent="0.25">
      <c r="A676" s="133" t="s">
        <v>586</v>
      </c>
      <c r="B676" s="132">
        <v>6.5454999999999997</v>
      </c>
    </row>
    <row r="677" spans="1:2" x14ac:dyDescent="0.25">
      <c r="A677" s="133" t="s">
        <v>587</v>
      </c>
      <c r="B677" s="132">
        <v>6.5481999999999996</v>
      </c>
    </row>
    <row r="678" spans="1:2" x14ac:dyDescent="0.25">
      <c r="A678" s="133" t="s">
        <v>589</v>
      </c>
      <c r="B678" s="132">
        <v>6.5537999999999998</v>
      </c>
    </row>
    <row r="679" spans="1:2" x14ac:dyDescent="0.25">
      <c r="A679" s="133" t="s">
        <v>590</v>
      </c>
      <c r="B679" s="132">
        <v>6.5427</v>
      </c>
    </row>
    <row r="680" spans="1:2" x14ac:dyDescent="0.25">
      <c r="A680" s="133" t="s">
        <v>591</v>
      </c>
      <c r="B680" s="132">
        <v>6.5252999999999997</v>
      </c>
    </row>
    <row r="681" spans="1:2" x14ac:dyDescent="0.25">
      <c r="A681" s="133" t="s">
        <v>592</v>
      </c>
      <c r="B681" s="132">
        <v>6.5191999999999997</v>
      </c>
    </row>
    <row r="682" spans="1:2" x14ac:dyDescent="0.25">
      <c r="A682" s="133" t="s">
        <v>593</v>
      </c>
      <c r="B682" s="132">
        <v>6.5269000000000004</v>
      </c>
    </row>
    <row r="683" spans="1:2" x14ac:dyDescent="0.25">
      <c r="A683" s="133" t="s">
        <v>594</v>
      </c>
      <c r="B683" s="132">
        <v>6.5277000000000003</v>
      </c>
    </row>
    <row r="684" spans="1:2" x14ac:dyDescent="0.25">
      <c r="A684" s="133" t="s">
        <v>595</v>
      </c>
      <c r="B684" s="132">
        <v>6.5069999999999997</v>
      </c>
    </row>
    <row r="685" spans="1:2" x14ac:dyDescent="0.25">
      <c r="A685" s="133" t="s">
        <v>700</v>
      </c>
      <c r="B685" s="132">
        <v>6.5056000000000003</v>
      </c>
    </row>
    <row r="686" spans="1:2" x14ac:dyDescent="0.25">
      <c r="A686" s="133" t="s">
        <v>701</v>
      </c>
      <c r="B686" s="132">
        <v>6.5191999999999997</v>
      </c>
    </row>
    <row r="687" spans="1:2" x14ac:dyDescent="0.25">
      <c r="A687" s="133" t="s">
        <v>702</v>
      </c>
      <c r="B687" s="132">
        <v>6.532</v>
      </c>
    </row>
    <row r="688" spans="1:2" x14ac:dyDescent="0.25">
      <c r="A688" s="133" t="s">
        <v>703</v>
      </c>
      <c r="B688" s="132">
        <v>6.5117000000000003</v>
      </c>
    </row>
    <row r="689" spans="1:2" x14ac:dyDescent="0.25">
      <c r="A689" s="133" t="s">
        <v>704</v>
      </c>
      <c r="B689" s="132">
        <v>6.4774000000000003</v>
      </c>
    </row>
    <row r="690" spans="1:2" x14ac:dyDescent="0.25">
      <c r="A690" s="133" t="s">
        <v>601</v>
      </c>
      <c r="B690" s="132">
        <v>6.4965999999999999</v>
      </c>
    </row>
    <row r="691" spans="1:2" x14ac:dyDescent="0.25">
      <c r="A691" s="133" t="s">
        <v>602</v>
      </c>
      <c r="B691" s="132">
        <v>6.5052000000000003</v>
      </c>
    </row>
    <row r="692" spans="1:2" x14ac:dyDescent="0.25">
      <c r="A692" s="133" t="s">
        <v>603</v>
      </c>
      <c r="B692" s="132">
        <v>6.5011999999999999</v>
      </c>
    </row>
    <row r="693" spans="1:2" x14ac:dyDescent="0.25">
      <c r="A693" s="133" t="s">
        <v>604</v>
      </c>
      <c r="B693" s="132">
        <v>6.5227000000000004</v>
      </c>
    </row>
    <row r="694" spans="1:2" x14ac:dyDescent="0.25">
      <c r="A694" s="133" t="s">
        <v>605</v>
      </c>
      <c r="B694" s="132">
        <v>6.5298999999999996</v>
      </c>
    </row>
    <row r="695" spans="1:2" x14ac:dyDescent="0.25">
      <c r="A695" s="133" t="s">
        <v>606</v>
      </c>
      <c r="B695" s="132">
        <v>6.5274000000000001</v>
      </c>
    </row>
    <row r="696" spans="1:2" x14ac:dyDescent="0.25">
      <c r="A696" s="133" t="s">
        <v>607</v>
      </c>
      <c r="B696" s="132">
        <v>6.5217999999999998</v>
      </c>
    </row>
    <row r="697" spans="1:2" x14ac:dyDescent="0.25">
      <c r="A697" s="133" t="s">
        <v>608</v>
      </c>
      <c r="B697" s="132">
        <v>6.4970999999999997</v>
      </c>
    </row>
    <row r="698" spans="1:2" x14ac:dyDescent="0.25">
      <c r="A698" s="133" t="s">
        <v>609</v>
      </c>
      <c r="B698" s="132">
        <v>6.4760999999999997</v>
      </c>
    </row>
    <row r="699" spans="1:2" x14ac:dyDescent="0.25">
      <c r="A699" s="133" t="s">
        <v>610</v>
      </c>
      <c r="B699" s="132">
        <v>6.4771000000000001</v>
      </c>
    </row>
    <row r="700" spans="1:2" x14ac:dyDescent="0.25">
      <c r="A700" s="133" t="s">
        <v>611</v>
      </c>
      <c r="B700" s="132">
        <v>6.4821</v>
      </c>
    </row>
    <row r="701" spans="1:2" x14ac:dyDescent="0.25">
      <c r="A701" s="133" t="s">
        <v>612</v>
      </c>
      <c r="B701" s="132">
        <v>6.4896000000000003</v>
      </c>
    </row>
    <row r="702" spans="1:2" x14ac:dyDescent="0.25">
      <c r="A702" s="133" t="s">
        <v>613</v>
      </c>
      <c r="B702" s="132">
        <v>6.4878999999999998</v>
      </c>
    </row>
    <row r="703" spans="1:2" x14ac:dyDescent="0.25">
      <c r="A703" s="133" t="s">
        <v>614</v>
      </c>
      <c r="B703" s="132">
        <v>6.4885999999999999</v>
      </c>
    </row>
    <row r="704" spans="1:2" x14ac:dyDescent="0.25">
      <c r="A704" s="133" t="s">
        <v>615</v>
      </c>
      <c r="B704" s="132">
        <v>6.4771000000000001</v>
      </c>
    </row>
    <row r="705" spans="1:2" x14ac:dyDescent="0.25">
      <c r="A705" s="133" t="s">
        <v>616</v>
      </c>
      <c r="B705" s="132">
        <v>6.4779999999999998</v>
      </c>
    </row>
    <row r="706" spans="1:2" x14ac:dyDescent="0.25">
      <c r="A706" s="133" t="s">
        <v>617</v>
      </c>
      <c r="B706" s="132">
        <v>6.4766000000000004</v>
      </c>
    </row>
    <row r="707" spans="1:2" x14ac:dyDescent="0.25">
      <c r="A707" s="133" t="s">
        <v>618</v>
      </c>
      <c r="B707" s="132">
        <v>6.4936999999999996</v>
      </c>
    </row>
    <row r="708" spans="1:2" x14ac:dyDescent="0.25">
      <c r="A708" s="133" t="s">
        <v>619</v>
      </c>
      <c r="B708" s="132">
        <v>6.4996</v>
      </c>
    </row>
    <row r="709" spans="1:2" x14ac:dyDescent="0.25">
      <c r="A709" s="133" t="s">
        <v>620</v>
      </c>
      <c r="B709" s="132">
        <v>6.4861000000000004</v>
      </c>
    </row>
    <row r="710" spans="1:2" x14ac:dyDescent="0.25">
      <c r="A710" s="133" t="s">
        <v>621</v>
      </c>
      <c r="B710" s="132">
        <v>6.4756999999999998</v>
      </c>
    </row>
    <row r="711" spans="1:2" x14ac:dyDescent="0.25">
      <c r="A711" s="133" t="s">
        <v>622</v>
      </c>
      <c r="B711" s="132">
        <v>6.4894999999999996</v>
      </c>
    </row>
    <row r="712" spans="1:2" x14ac:dyDescent="0.25">
      <c r="A712" s="133" t="s">
        <v>624</v>
      </c>
      <c r="B712" s="132">
        <v>6.5167000000000002</v>
      </c>
    </row>
    <row r="713" spans="1:2" x14ac:dyDescent="0.25">
      <c r="A713" s="133" t="s">
        <v>625</v>
      </c>
      <c r="B713" s="132">
        <v>6.5044000000000004</v>
      </c>
    </row>
    <row r="714" spans="1:2" x14ac:dyDescent="0.25">
      <c r="A714" s="133" t="s">
        <v>626</v>
      </c>
      <c r="B714" s="132">
        <v>6.5016999999999996</v>
      </c>
    </row>
    <row r="715" spans="1:2" x14ac:dyDescent="0.25">
      <c r="A715" s="133" t="s">
        <v>627</v>
      </c>
      <c r="B715" s="132">
        <v>6.5132000000000003</v>
      </c>
    </row>
    <row r="716" spans="1:2" x14ac:dyDescent="0.25">
      <c r="A716" s="133" t="s">
        <v>628</v>
      </c>
      <c r="B716" s="132">
        <v>6.4861000000000004</v>
      </c>
    </row>
    <row r="717" spans="1:2" x14ac:dyDescent="0.25">
      <c r="A717" s="133" t="s">
        <v>629</v>
      </c>
      <c r="B717" s="132">
        <v>6.5096999999999996</v>
      </c>
    </row>
    <row r="718" spans="1:2" x14ac:dyDescent="0.25">
      <c r="A718" s="133" t="s">
        <v>630</v>
      </c>
      <c r="B718" s="132">
        <v>6.5162000000000004</v>
      </c>
    </row>
    <row r="719" spans="1:2" x14ac:dyDescent="0.25">
      <c r="A719" s="133" t="s">
        <v>631</v>
      </c>
      <c r="B719" s="132">
        <v>6.5162000000000004</v>
      </c>
    </row>
    <row r="720" spans="1:2" x14ac:dyDescent="0.25">
      <c r="A720" s="133" t="s">
        <v>632</v>
      </c>
      <c r="B720" s="132">
        <v>6.5334000000000003</v>
      </c>
    </row>
    <row r="721" spans="1:2" x14ac:dyDescent="0.25">
      <c r="A721" s="133" t="s">
        <v>633</v>
      </c>
      <c r="B721" s="132">
        <v>6.5236999999999998</v>
      </c>
    </row>
    <row r="722" spans="1:2" x14ac:dyDescent="0.25">
      <c r="A722" s="133" t="s">
        <v>634</v>
      </c>
      <c r="B722" s="132">
        <v>5.5137</v>
      </c>
    </row>
    <row r="723" spans="1:2" x14ac:dyDescent="0.25">
      <c r="A723" s="133" t="s">
        <v>635</v>
      </c>
      <c r="B723" s="132">
        <v>6.5404999999999998</v>
      </c>
    </row>
    <row r="724" spans="1:2" x14ac:dyDescent="0.25">
      <c r="A724" s="133" t="s">
        <v>636</v>
      </c>
      <c r="B724" s="132">
        <v>6.5327999999999999</v>
      </c>
    </row>
    <row r="725" spans="1:2" x14ac:dyDescent="0.25">
      <c r="A725" s="133" t="s">
        <v>637</v>
      </c>
      <c r="B725" s="132">
        <v>6.5476999999999999</v>
      </c>
    </row>
    <row r="726" spans="1:2" x14ac:dyDescent="0.25">
      <c r="A726" s="133" t="s">
        <v>638</v>
      </c>
      <c r="B726" s="132">
        <v>6.5552999999999999</v>
      </c>
    </row>
    <row r="727" spans="1:2" x14ac:dyDescent="0.25">
      <c r="A727" s="133" t="s">
        <v>639</v>
      </c>
      <c r="B727" s="132">
        <v>6.5579000000000001</v>
      </c>
    </row>
    <row r="728" spans="1:2" x14ac:dyDescent="0.25">
      <c r="A728" s="133" t="s">
        <v>640</v>
      </c>
      <c r="B728" s="132">
        <v>6.5583</v>
      </c>
    </row>
    <row r="729" spans="1:2" x14ac:dyDescent="0.25">
      <c r="A729" s="133" t="s">
        <v>641</v>
      </c>
      <c r="B729" s="132">
        <v>6.5663</v>
      </c>
    </row>
    <row r="730" spans="1:2" x14ac:dyDescent="0.25">
      <c r="A730" s="133" t="s">
        <v>653</v>
      </c>
      <c r="B730" s="132">
        <v>6.6002000000000001</v>
      </c>
    </row>
    <row r="731" spans="1:2" x14ac:dyDescent="0.25">
      <c r="A731" s="133" t="s">
        <v>654</v>
      </c>
      <c r="B731" s="132">
        <v>6.6001000000000003</v>
      </c>
    </row>
    <row r="732" spans="1:2" x14ac:dyDescent="0.25">
      <c r="A732" s="133" t="s">
        <v>788</v>
      </c>
      <c r="B732" s="132">
        <v>6.6559999999999997</v>
      </c>
    </row>
    <row r="733" spans="1:2" x14ac:dyDescent="0.25">
      <c r="A733" s="133" t="s">
        <v>791</v>
      </c>
      <c r="B733" s="132">
        <v>6.6645000000000003</v>
      </c>
    </row>
    <row r="734" spans="1:2" x14ac:dyDescent="0.25">
      <c r="A734" s="133" t="s">
        <v>793</v>
      </c>
      <c r="B734" s="132">
        <v>6.6660000000000004</v>
      </c>
    </row>
    <row r="735" spans="1:2" x14ac:dyDescent="0.25">
      <c r="A735" s="133" t="s">
        <v>796</v>
      </c>
      <c r="B735" s="132">
        <v>6.6825000000000001</v>
      </c>
    </row>
    <row r="736" spans="1:2" x14ac:dyDescent="0.25">
      <c r="A736" s="133" t="s">
        <v>797</v>
      </c>
      <c r="B736" s="132">
        <v>6.7065999999999999</v>
      </c>
    </row>
    <row r="737" spans="1:2" x14ac:dyDescent="0.25">
      <c r="A737" s="133" t="s">
        <v>798</v>
      </c>
      <c r="B737" s="132">
        <v>6.6973000000000003</v>
      </c>
    </row>
    <row r="738" spans="1:2" x14ac:dyDescent="0.25">
      <c r="A738" s="133" t="s">
        <v>799</v>
      </c>
      <c r="B738" s="132">
        <v>6.6733000000000002</v>
      </c>
    </row>
    <row r="739" spans="1:2" x14ac:dyDescent="0.25">
      <c r="A739" s="133" t="s">
        <v>800</v>
      </c>
      <c r="B739" s="132">
        <v>6.7005999999999997</v>
      </c>
    </row>
    <row r="740" spans="1:2" x14ac:dyDescent="0.25">
      <c r="A740" s="133" t="s">
        <v>801</v>
      </c>
      <c r="B740" s="132">
        <v>6.7016</v>
      </c>
    </row>
    <row r="741" spans="1:2" x14ac:dyDescent="0.25">
      <c r="A741" s="133" t="s">
        <v>802</v>
      </c>
      <c r="B741" s="132">
        <v>6.6970000000000001</v>
      </c>
    </row>
    <row r="742" spans="1:2" x14ac:dyDescent="0.25">
      <c r="A742" s="133" t="s">
        <v>803</v>
      </c>
      <c r="B742" s="132">
        <v>6.7009999999999996</v>
      </c>
    </row>
    <row r="743" spans="1:2" x14ac:dyDescent="0.25">
      <c r="A743" s="133" t="s">
        <v>804</v>
      </c>
      <c r="B743" s="132">
        <v>6.6967999999999996</v>
      </c>
    </row>
    <row r="744" spans="1:2" x14ac:dyDescent="0.25">
      <c r="A744" s="133" t="s">
        <v>805</v>
      </c>
      <c r="B744" s="132">
        <v>6.7122999999999999</v>
      </c>
    </row>
    <row r="745" spans="1:2" x14ac:dyDescent="0.25">
      <c r="A745" s="133" t="s">
        <v>806</v>
      </c>
      <c r="B745" s="132">
        <v>6.7121000000000004</v>
      </c>
    </row>
    <row r="746" spans="1:2" x14ac:dyDescent="0.25">
      <c r="A746" s="133" t="s">
        <v>807</v>
      </c>
      <c r="B746" s="132">
        <v>6.7011000000000003</v>
      </c>
    </row>
    <row r="747" spans="1:2" x14ac:dyDescent="0.25">
      <c r="A747" s="133" t="s">
        <v>808</v>
      </c>
      <c r="B747" s="132">
        <v>6.6905000000000001</v>
      </c>
    </row>
    <row r="748" spans="1:2" x14ac:dyDescent="0.25">
      <c r="A748" s="133" t="s">
        <v>809</v>
      </c>
      <c r="B748" s="132">
        <v>6.6829999999999998</v>
      </c>
    </row>
    <row r="749" spans="1:2" x14ac:dyDescent="0.25">
      <c r="A749" s="133" t="s">
        <v>810</v>
      </c>
      <c r="B749" s="132">
        <v>6.6829999999999998</v>
      </c>
    </row>
    <row r="750" spans="1:2" x14ac:dyDescent="0.25">
      <c r="A750" s="133" t="s">
        <v>811</v>
      </c>
      <c r="B750" s="132">
        <v>6.6829999999999998</v>
      </c>
    </row>
    <row r="751" spans="1:2" x14ac:dyDescent="0.25">
      <c r="A751" s="133" t="s">
        <v>812</v>
      </c>
      <c r="B751" s="132">
        <v>6.6844999999999999</v>
      </c>
    </row>
    <row r="752" spans="1:2" x14ac:dyDescent="0.25">
      <c r="A752" s="133" t="s">
        <v>813</v>
      </c>
      <c r="B752" s="132">
        <v>6.6750999999999996</v>
      </c>
    </row>
    <row r="753" spans="1:2" x14ac:dyDescent="0.25">
      <c r="A753" s="133" t="s">
        <v>814</v>
      </c>
      <c r="B753" s="132">
        <v>6.6692999999999998</v>
      </c>
    </row>
    <row r="754" spans="1:2" x14ac:dyDescent="0.25">
      <c r="A754" s="133" t="s">
        <v>815</v>
      </c>
      <c r="B754" s="132">
        <v>6.6482000000000001</v>
      </c>
    </row>
    <row r="755" spans="1:2" x14ac:dyDescent="0.25">
      <c r="A755" s="133" t="s">
        <v>816</v>
      </c>
      <c r="B755" s="132">
        <v>6.6622000000000003</v>
      </c>
    </row>
    <row r="756" spans="1:2" x14ac:dyDescent="0.25">
      <c r="A756" s="133" t="s">
        <v>817</v>
      </c>
      <c r="B756" s="132">
        <v>6.6398999999999999</v>
      </c>
    </row>
    <row r="757" spans="1:2" x14ac:dyDescent="0.25">
      <c r="A757" s="133" t="s">
        <v>818</v>
      </c>
      <c r="B757" s="132">
        <v>6.6398999999999999</v>
      </c>
    </row>
    <row r="758" spans="1:2" x14ac:dyDescent="0.25">
      <c r="A758" s="133" t="s">
        <v>819</v>
      </c>
      <c r="B758" s="132">
        <v>6.6657999999999999</v>
      </c>
    </row>
    <row r="759" spans="1:2" x14ac:dyDescent="0.25">
      <c r="A759" s="133" t="s">
        <v>820</v>
      </c>
      <c r="B759" s="132">
        <v>6.6745000000000001</v>
      </c>
    </row>
    <row r="760" spans="1:2" x14ac:dyDescent="0.25">
      <c r="A760" s="133" t="s">
        <v>821</v>
      </c>
      <c r="B760" s="132">
        <v>6.6760999999999999</v>
      </c>
    </row>
    <row r="761" spans="1:2" x14ac:dyDescent="0.25">
      <c r="A761" s="133" t="s">
        <v>822</v>
      </c>
      <c r="B761" s="132">
        <v>6.6600999999999999</v>
      </c>
    </row>
    <row r="762" spans="1:2" x14ac:dyDescent="0.25">
      <c r="A762" s="133" t="s">
        <v>823</v>
      </c>
      <c r="B762" s="132">
        <v>6.6505000000000001</v>
      </c>
    </row>
    <row r="763" spans="1:2" x14ac:dyDescent="0.25">
      <c r="A763" s="133" t="s">
        <v>824</v>
      </c>
      <c r="B763" s="132">
        <v>6.6593</v>
      </c>
    </row>
    <row r="764" spans="1:2" x14ac:dyDescent="0.25">
      <c r="A764" s="133" t="s">
        <v>825</v>
      </c>
      <c r="B764" s="132">
        <v>6.6593</v>
      </c>
    </row>
    <row r="765" spans="1:2" x14ac:dyDescent="0.25">
      <c r="A765" s="133" t="s">
        <v>826</v>
      </c>
      <c r="B765" s="132">
        <v>6.6593</v>
      </c>
    </row>
    <row r="766" spans="1:2" x14ac:dyDescent="0.25">
      <c r="A766" s="133" t="s">
        <v>827</v>
      </c>
      <c r="B766" s="132">
        <v>6.6593</v>
      </c>
    </row>
    <row r="767" spans="1:2" x14ac:dyDescent="0.25">
      <c r="A767" s="133" t="s">
        <v>828</v>
      </c>
      <c r="B767" s="132">
        <v>6.6383999999999999</v>
      </c>
    </row>
    <row r="768" spans="1:2" x14ac:dyDescent="0.25">
      <c r="A768" s="133" t="s">
        <v>829</v>
      </c>
      <c r="B768" s="132">
        <v>6.6565000000000003</v>
      </c>
    </row>
    <row r="769" spans="1:2" x14ac:dyDescent="0.25">
      <c r="A769" s="133" t="s">
        <v>830</v>
      </c>
      <c r="B769" s="132">
        <v>6.6787000000000001</v>
      </c>
    </row>
    <row r="770" spans="1:2" x14ac:dyDescent="0.25">
      <c r="A770" s="133" t="s">
        <v>831</v>
      </c>
      <c r="B770" s="132">
        <v>6.6597</v>
      </c>
    </row>
    <row r="771" spans="1:2" x14ac:dyDescent="0.25">
      <c r="A771" s="133" t="s">
        <v>832</v>
      </c>
      <c r="B771" s="132">
        <v>6.6684999999999999</v>
      </c>
    </row>
    <row r="772" spans="1:2" x14ac:dyDescent="0.25">
      <c r="A772" s="133" t="s">
        <v>833</v>
      </c>
      <c r="B772" s="132">
        <v>6.6704999999999997</v>
      </c>
    </row>
    <row r="773" spans="1:2" x14ac:dyDescent="0.25">
      <c r="A773" s="133" t="s">
        <v>834</v>
      </c>
      <c r="B773" s="132">
        <v>6.6776999999999997</v>
      </c>
    </row>
    <row r="774" spans="1:2" x14ac:dyDescent="0.25">
      <c r="A774" s="133" t="s">
        <v>835</v>
      </c>
      <c r="B774" s="132">
        <v>6.6885000000000003</v>
      </c>
    </row>
    <row r="775" spans="1:2" x14ac:dyDescent="0.25">
      <c r="A775" s="133" t="s">
        <v>836</v>
      </c>
      <c r="B775" s="132">
        <v>6.6909999999999998</v>
      </c>
    </row>
    <row r="776" spans="1:2" x14ac:dyDescent="0.25">
      <c r="A776" s="133" t="s">
        <v>837</v>
      </c>
      <c r="B776" s="132">
        <v>6.6913</v>
      </c>
    </row>
    <row r="777" spans="1:2" x14ac:dyDescent="0.25">
      <c r="A777" s="133" t="s">
        <v>838</v>
      </c>
      <c r="B777" s="132">
        <v>6.6929999999999996</v>
      </c>
    </row>
    <row r="778" spans="1:2" x14ac:dyDescent="0.25">
      <c r="A778" s="133" t="s">
        <v>839</v>
      </c>
      <c r="B778" s="132">
        <v>6.6919000000000004</v>
      </c>
    </row>
    <row r="779" spans="1:2" x14ac:dyDescent="0.25">
      <c r="A779" s="133" t="s">
        <v>840</v>
      </c>
      <c r="B779" s="132">
        <v>6.6936999999999998</v>
      </c>
    </row>
    <row r="780" spans="1:2" x14ac:dyDescent="0.25">
      <c r="A780" s="133" t="s">
        <v>841</v>
      </c>
      <c r="B780" s="132">
        <v>6.6795</v>
      </c>
    </row>
    <row r="781" spans="1:2" x14ac:dyDescent="0.25">
      <c r="A781" s="133" t="s">
        <v>842</v>
      </c>
      <c r="B781" s="132">
        <v>6.6795</v>
      </c>
    </row>
    <row r="782" spans="1:2" x14ac:dyDescent="0.25">
      <c r="A782" s="133" t="s">
        <v>843</v>
      </c>
      <c r="B782" s="132">
        <v>6.6795</v>
      </c>
    </row>
    <row r="783" spans="1:2" x14ac:dyDescent="0.25">
      <c r="A783" s="133" t="s">
        <v>844</v>
      </c>
      <c r="B783" s="132">
        <v>6.6795</v>
      </c>
    </row>
    <row r="784" spans="1:2" x14ac:dyDescent="0.25">
      <c r="A784" s="133" t="s">
        <v>845</v>
      </c>
      <c r="B784" s="132">
        <v>6.6835000000000004</v>
      </c>
    </row>
    <row r="785" spans="1:2" x14ac:dyDescent="0.25">
      <c r="A785" s="133" t="s">
        <v>846</v>
      </c>
      <c r="B785" s="132">
        <v>6.6848000000000001</v>
      </c>
    </row>
    <row r="786" spans="1:2" x14ac:dyDescent="0.25">
      <c r="A786" s="133" t="s">
        <v>847</v>
      </c>
      <c r="B786" s="132">
        <v>6.681</v>
      </c>
    </row>
    <row r="787" spans="1:2" x14ac:dyDescent="0.25">
      <c r="A787" s="133" t="s">
        <v>848</v>
      </c>
      <c r="B787" s="132">
        <v>6.6826999999999996</v>
      </c>
    </row>
    <row r="788" spans="1:2" x14ac:dyDescent="0.25">
      <c r="A788" s="133" t="s">
        <v>849</v>
      </c>
      <c r="B788" s="132">
        <v>6.6844999999999999</v>
      </c>
    </row>
    <row r="789" spans="1:2" x14ac:dyDescent="0.25">
      <c r="A789" s="133" t="s">
        <v>850</v>
      </c>
      <c r="B789" s="132">
        <v>6.6835000000000004</v>
      </c>
    </row>
    <row r="790" spans="1:2" x14ac:dyDescent="0.25">
      <c r="A790" s="133" t="s">
        <v>851</v>
      </c>
      <c r="B790" s="132">
        <v>6.6828000000000003</v>
      </c>
    </row>
    <row r="791" spans="1:2" x14ac:dyDescent="0.25">
      <c r="A791" s="133" t="s">
        <v>852</v>
      </c>
      <c r="B791" s="132">
        <v>6.6829999999999998</v>
      </c>
    </row>
    <row r="792" spans="1:2" x14ac:dyDescent="0.25">
      <c r="A792" s="133" t="s">
        <v>853</v>
      </c>
      <c r="B792" s="132">
        <v>6.6833</v>
      </c>
    </row>
    <row r="793" spans="1:2" x14ac:dyDescent="0.25">
      <c r="A793" s="133" t="s">
        <v>854</v>
      </c>
      <c r="B793" s="132">
        <v>6.6835000000000004</v>
      </c>
    </row>
    <row r="794" spans="1:2" x14ac:dyDescent="0.25">
      <c r="A794" s="133" t="s">
        <v>855</v>
      </c>
      <c r="B794" s="132">
        <v>6.7271000000000001</v>
      </c>
    </row>
    <row r="795" spans="1:2" x14ac:dyDescent="0.25">
      <c r="A795" s="133" t="s">
        <v>856</v>
      </c>
      <c r="B795" s="132">
        <v>6.7335000000000003</v>
      </c>
    </row>
    <row r="796" spans="1:2" x14ac:dyDescent="0.25">
      <c r="A796" s="133" t="s">
        <v>857</v>
      </c>
      <c r="B796" s="132">
        <v>6.7384000000000004</v>
      </c>
    </row>
    <row r="797" spans="1:2" x14ac:dyDescent="0.25">
      <c r="A797" s="133" t="s">
        <v>858</v>
      </c>
      <c r="B797" s="132">
        <v>6.7389000000000001</v>
      </c>
    </row>
    <row r="798" spans="1:2" x14ac:dyDescent="0.25">
      <c r="A798" s="133" t="s">
        <v>859</v>
      </c>
      <c r="B798" s="132">
        <v>6.7535999999999996</v>
      </c>
    </row>
    <row r="799" spans="1:2" x14ac:dyDescent="0.25">
      <c r="A799" s="133" t="s">
        <v>860</v>
      </c>
      <c r="B799" s="132">
        <v>6.7541000000000002</v>
      </c>
    </row>
    <row r="800" spans="1:2" x14ac:dyDescent="0.25">
      <c r="A800" s="133" t="s">
        <v>861</v>
      </c>
      <c r="B800" s="132">
        <v>6.7537000000000003</v>
      </c>
    </row>
    <row r="801" spans="1:2" x14ac:dyDescent="0.25">
      <c r="A801" s="133" t="s">
        <v>862</v>
      </c>
      <c r="B801" s="132">
        <v>6.7698999999999998</v>
      </c>
    </row>
    <row r="802" spans="1:2" x14ac:dyDescent="0.25">
      <c r="A802" s="133" t="s">
        <v>863</v>
      </c>
      <c r="B802" s="132">
        <v>6.7882999999999996</v>
      </c>
    </row>
    <row r="803" spans="1:2" x14ac:dyDescent="0.25">
      <c r="A803" s="133" t="s">
        <v>864</v>
      </c>
      <c r="B803" s="132">
        <v>6.7904999999999998</v>
      </c>
    </row>
    <row r="804" spans="1:2" x14ac:dyDescent="0.25">
      <c r="A804" s="133" t="s">
        <v>865</v>
      </c>
      <c r="B804" s="132">
        <v>6.7845000000000004</v>
      </c>
    </row>
    <row r="805" spans="1:2" x14ac:dyDescent="0.25">
      <c r="A805" s="133" t="s">
        <v>867</v>
      </c>
      <c r="B805" s="132">
        <v>6.7792000000000003</v>
      </c>
    </row>
    <row r="806" spans="1:2" x14ac:dyDescent="0.25">
      <c r="A806" s="133" t="s">
        <v>868</v>
      </c>
      <c r="B806" s="132">
        <v>6.7732000000000001</v>
      </c>
    </row>
    <row r="807" spans="1:2" x14ac:dyDescent="0.25">
      <c r="A807" s="133" t="s">
        <v>869</v>
      </c>
      <c r="B807" s="132">
        <v>6.7754000000000003</v>
      </c>
    </row>
    <row r="808" spans="1:2" x14ac:dyDescent="0.25">
      <c r="A808" s="133" t="s">
        <v>870</v>
      </c>
      <c r="B808" s="132">
        <v>6.7895000000000003</v>
      </c>
    </row>
    <row r="809" spans="1:2" x14ac:dyDescent="0.25">
      <c r="A809" s="133" t="s">
        <v>871</v>
      </c>
      <c r="B809" s="132">
        <v>6.7949999999999999</v>
      </c>
    </row>
    <row r="810" spans="1:2" x14ac:dyDescent="0.25">
      <c r="A810" s="133" t="s">
        <v>872</v>
      </c>
      <c r="B810" s="132">
        <v>6.7874999999999996</v>
      </c>
    </row>
    <row r="811" spans="1:2" x14ac:dyDescent="0.25">
      <c r="A811" s="133" t="s">
        <v>874</v>
      </c>
      <c r="B811" s="132">
        <v>6.8265000000000002</v>
      </c>
    </row>
    <row r="812" spans="1:2" x14ac:dyDescent="0.25">
      <c r="A812" s="133" t="s">
        <v>875</v>
      </c>
      <c r="B812" s="132">
        <v>6.8387000000000002</v>
      </c>
    </row>
    <row r="813" spans="1:2" x14ac:dyDescent="0.25">
      <c r="A813" s="133" t="s">
        <v>876</v>
      </c>
      <c r="B813" s="132">
        <v>6.8738999999999999</v>
      </c>
    </row>
    <row r="814" spans="1:2" x14ac:dyDescent="0.25">
      <c r="A814" s="133" t="s">
        <v>877</v>
      </c>
      <c r="B814" s="132">
        <v>6.8817000000000004</v>
      </c>
    </row>
    <row r="815" spans="1:2" x14ac:dyDescent="0.25">
      <c r="A815" s="133" t="s">
        <v>878</v>
      </c>
      <c r="B815" s="132">
        <v>6.8833000000000002</v>
      </c>
    </row>
    <row r="816" spans="1:2" x14ac:dyDescent="0.25">
      <c r="A816" s="133" t="s">
        <v>879</v>
      </c>
      <c r="B816" s="132">
        <v>6.9050000000000002</v>
      </c>
    </row>
    <row r="817" spans="1:2" x14ac:dyDescent="0.25">
      <c r="A817" s="133" t="s">
        <v>880</v>
      </c>
      <c r="B817" s="132">
        <v>6.9111000000000002</v>
      </c>
    </row>
    <row r="818" spans="1:2" x14ac:dyDescent="0.25">
      <c r="A818" s="133" t="s">
        <v>881</v>
      </c>
      <c r="B818" s="132">
        <v>6.9051999999999998</v>
      </c>
    </row>
    <row r="819" spans="1:2" x14ac:dyDescent="0.25">
      <c r="A819" s="133" t="s">
        <v>882</v>
      </c>
      <c r="B819" s="132">
        <v>6.9071999999999996</v>
      </c>
    </row>
    <row r="820" spans="1:2" x14ac:dyDescent="0.25">
      <c r="A820" s="133" t="s">
        <v>883</v>
      </c>
      <c r="B820" s="132">
        <v>6.9343000000000004</v>
      </c>
    </row>
    <row r="821" spans="1:2" x14ac:dyDescent="0.25">
      <c r="A821" s="133" t="s">
        <v>884</v>
      </c>
      <c r="B821" s="132">
        <v>6.9292999999999996</v>
      </c>
    </row>
    <row r="822" spans="1:2" x14ac:dyDescent="0.25">
      <c r="A822" s="133" t="s">
        <v>886</v>
      </c>
      <c r="B822" s="132">
        <v>6.9176000000000002</v>
      </c>
    </row>
    <row r="823" spans="1:2" x14ac:dyDescent="0.25">
      <c r="A823" s="133" t="s">
        <v>887</v>
      </c>
      <c r="B823" s="132">
        <v>6.9090999999999996</v>
      </c>
    </row>
    <row r="824" spans="1:2" x14ac:dyDescent="0.25">
      <c r="A824" s="133" t="s">
        <v>888</v>
      </c>
      <c r="B824" s="132">
        <v>6.9002999999999997</v>
      </c>
    </row>
    <row r="825" spans="1:2" x14ac:dyDescent="0.25">
      <c r="A825" s="133" t="s">
        <v>889</v>
      </c>
      <c r="B825" s="132">
        <v>6.9116</v>
      </c>
    </row>
    <row r="826" spans="1:2" x14ac:dyDescent="0.25">
      <c r="A826" s="133" t="s">
        <v>890</v>
      </c>
      <c r="B826" s="132">
        <v>6.9010999999999996</v>
      </c>
    </row>
    <row r="827" spans="1:2" x14ac:dyDescent="0.25">
      <c r="A827" s="133" t="s">
        <v>891</v>
      </c>
      <c r="B827" s="132">
        <v>6.9061000000000003</v>
      </c>
    </row>
    <row r="828" spans="1:2" x14ac:dyDescent="0.25">
      <c r="A828" s="133" t="s">
        <v>892</v>
      </c>
      <c r="B828" s="132">
        <v>6.883</v>
      </c>
    </row>
    <row r="829" spans="1:2" x14ac:dyDescent="0.25">
      <c r="A829" s="133" t="s">
        <v>893</v>
      </c>
      <c r="B829" s="132">
        <v>6.9096000000000002</v>
      </c>
    </row>
    <row r="830" spans="1:2" x14ac:dyDescent="0.25">
      <c r="A830" s="133" t="s">
        <v>894</v>
      </c>
      <c r="B830" s="132">
        <v>6.8971</v>
      </c>
    </row>
    <row r="831" spans="1:2" x14ac:dyDescent="0.25">
      <c r="A831" s="133" t="s">
        <v>896</v>
      </c>
      <c r="B831" s="132">
        <v>6.9332000000000003</v>
      </c>
    </row>
    <row r="832" spans="1:2" x14ac:dyDescent="0.25">
      <c r="A832" s="133" t="s">
        <v>897</v>
      </c>
      <c r="B832" s="132">
        <v>6.9185999999999996</v>
      </c>
    </row>
    <row r="833" spans="1:2" x14ac:dyDescent="0.25">
      <c r="A833" s="133" t="s">
        <v>898</v>
      </c>
      <c r="B833" s="132">
        <v>6.9226000000000001</v>
      </c>
    </row>
    <row r="834" spans="1:2" x14ac:dyDescent="0.25">
      <c r="A834" s="133" t="s">
        <v>899</v>
      </c>
      <c r="B834" s="132">
        <v>6.9226000000000001</v>
      </c>
    </row>
    <row r="835" spans="1:2" x14ac:dyDescent="0.25">
      <c r="A835" s="133" t="s">
        <v>900</v>
      </c>
      <c r="B835" s="132">
        <v>6.9641999999999999</v>
      </c>
    </row>
    <row r="836" spans="1:2" x14ac:dyDescent="0.25">
      <c r="A836" s="133" t="s">
        <v>901</v>
      </c>
      <c r="B836" s="132">
        <v>6.9652000000000003</v>
      </c>
    </row>
    <row r="837" spans="1:2" x14ac:dyDescent="0.25">
      <c r="A837" s="133" t="s">
        <v>902</v>
      </c>
      <c r="B837" s="132">
        <v>6.9711999999999996</v>
      </c>
    </row>
    <row r="838" spans="1:2" x14ac:dyDescent="0.25">
      <c r="A838" s="133" t="s">
        <v>903</v>
      </c>
      <c r="B838" s="132">
        <v>6.9702000000000002</v>
      </c>
    </row>
    <row r="839" spans="1:2" x14ac:dyDescent="0.25">
      <c r="A839" s="133" t="s">
        <v>904</v>
      </c>
      <c r="B839" s="132">
        <v>6.9702000000000002</v>
      </c>
    </row>
    <row r="840" spans="1:2" x14ac:dyDescent="0.25">
      <c r="A840" s="133" t="s">
        <v>905</v>
      </c>
      <c r="B840" s="132">
        <v>6.9691999999999998</v>
      </c>
    </row>
    <row r="841" spans="1:2" x14ac:dyDescent="0.25">
      <c r="A841" s="133" t="s">
        <v>906</v>
      </c>
      <c r="B841" s="132">
        <v>6.97</v>
      </c>
    </row>
    <row r="842" spans="1:2" x14ac:dyDescent="0.25">
      <c r="A842" s="133" t="s">
        <v>907</v>
      </c>
      <c r="B842" s="132">
        <v>6.9752000000000001</v>
      </c>
    </row>
    <row r="843" spans="1:2" x14ac:dyDescent="0.25">
      <c r="A843" s="133" t="s">
        <v>908</v>
      </c>
      <c r="B843" s="102">
        <v>6.9763000000000002</v>
      </c>
    </row>
    <row r="844" spans="1:2" x14ac:dyDescent="0.25">
      <c r="A844" s="133" t="s">
        <v>909</v>
      </c>
      <c r="B844" s="102">
        <v>6.9682000000000004</v>
      </c>
    </row>
    <row r="845" spans="1:2" x14ac:dyDescent="0.25">
      <c r="A845" s="133" t="s">
        <v>910</v>
      </c>
      <c r="B845" s="102">
        <v>6.9752000000000001</v>
      </c>
    </row>
    <row r="846" spans="1:2" x14ac:dyDescent="0.25">
      <c r="A846" s="133" t="s">
        <v>911</v>
      </c>
      <c r="B846" s="102">
        <v>6.9763000000000002</v>
      </c>
    </row>
    <row r="847" spans="1:2" x14ac:dyDescent="0.25">
      <c r="A847" s="133" t="s">
        <v>926</v>
      </c>
      <c r="B847" s="102">
        <v>6.9492000000000003</v>
      </c>
    </row>
    <row r="848" spans="1:2" x14ac:dyDescent="0.25">
      <c r="A848" s="133" t="s">
        <v>927</v>
      </c>
      <c r="B848" s="102">
        <v>6.9183000000000003</v>
      </c>
    </row>
    <row r="849" spans="1:2" x14ac:dyDescent="0.25">
      <c r="A849" s="133" t="s">
        <v>928</v>
      </c>
      <c r="B849" s="102">
        <v>6.9457000000000004</v>
      </c>
    </row>
    <row r="850" spans="1:2" x14ac:dyDescent="0.25">
      <c r="A850" s="133" t="s">
        <v>929</v>
      </c>
      <c r="B850" s="102">
        <v>6.9442000000000004</v>
      </c>
    </row>
    <row r="851" spans="1:2" x14ac:dyDescent="0.25">
      <c r="A851" s="133" t="s">
        <v>930</v>
      </c>
      <c r="B851" s="102">
        <v>6.9302999999999999</v>
      </c>
    </row>
    <row r="852" spans="1:2" x14ac:dyDescent="0.25">
      <c r="A852" s="133" t="s">
        <v>931</v>
      </c>
      <c r="B852" s="102">
        <v>6.9176000000000002</v>
      </c>
    </row>
    <row r="853" spans="1:2" x14ac:dyDescent="0.25">
      <c r="A853" s="133" t="s">
        <v>932</v>
      </c>
      <c r="B853" s="102">
        <v>6.9126000000000003</v>
      </c>
    </row>
    <row r="854" spans="1:2" x14ac:dyDescent="0.25">
      <c r="A854" s="133" t="s">
        <v>933</v>
      </c>
      <c r="B854" s="102">
        <v>6.9153000000000002</v>
      </c>
    </row>
    <row r="855" spans="1:2" x14ac:dyDescent="0.25">
      <c r="A855" s="133" t="s">
        <v>934</v>
      </c>
      <c r="B855" s="102">
        <v>6.8780000000000001</v>
      </c>
    </row>
    <row r="856" spans="1:2" x14ac:dyDescent="0.25">
      <c r="A856" s="133" t="s">
        <v>935</v>
      </c>
      <c r="B856" s="102">
        <v>6.8754999999999997</v>
      </c>
    </row>
    <row r="857" spans="1:2" x14ac:dyDescent="0.25">
      <c r="A857" s="133" t="s">
        <v>936</v>
      </c>
      <c r="B857" s="102">
        <v>6.8754999999999997</v>
      </c>
    </row>
    <row r="858" spans="1:2" x14ac:dyDescent="0.25">
      <c r="A858" s="133" t="s">
        <v>937</v>
      </c>
      <c r="B858" s="102">
        <v>6.8579999999999997</v>
      </c>
    </row>
    <row r="859" spans="1:2" x14ac:dyDescent="0.25">
      <c r="A859" s="133" t="s">
        <v>939</v>
      </c>
      <c r="B859" s="102">
        <v>6.8780000000000001</v>
      </c>
    </row>
    <row r="860" spans="1:2" x14ac:dyDescent="0.25">
      <c r="A860" s="133" t="s">
        <v>940</v>
      </c>
      <c r="B860" s="102">
        <v>6.8815</v>
      </c>
    </row>
    <row r="861" spans="1:2" x14ac:dyDescent="0.25">
      <c r="A861" s="133" t="s">
        <v>941</v>
      </c>
      <c r="B861" s="102">
        <v>6.8990999999999998</v>
      </c>
    </row>
    <row r="862" spans="1:2" x14ac:dyDescent="0.25">
      <c r="A862" s="133" t="s">
        <v>942</v>
      </c>
      <c r="B862" s="102">
        <v>6.8849999999999998</v>
      </c>
    </row>
    <row r="863" spans="1:2" x14ac:dyDescent="0.25">
      <c r="A863" s="133" t="s">
        <v>951</v>
      </c>
      <c r="B863" s="102">
        <v>6.8996000000000004</v>
      </c>
    </row>
    <row r="864" spans="1:2" x14ac:dyDescent="0.25">
      <c r="A864" s="133" t="s">
        <v>952</v>
      </c>
      <c r="B864" s="102">
        <v>6.8966000000000003</v>
      </c>
    </row>
    <row r="865" spans="1:2" x14ac:dyDescent="0.25">
      <c r="A865" s="133" t="s">
        <v>953</v>
      </c>
      <c r="B865" s="102">
        <v>6.8789999999999996</v>
      </c>
    </row>
    <row r="866" spans="1:2" x14ac:dyDescent="0.25">
      <c r="A866" s="133" t="s">
        <v>954</v>
      </c>
      <c r="B866" s="102">
        <v>6.8739999999999997</v>
      </c>
    </row>
    <row r="867" spans="1:2" x14ac:dyDescent="0.25">
      <c r="A867" s="133" t="s">
        <v>955</v>
      </c>
      <c r="B867" s="102">
        <v>6.8775000000000004</v>
      </c>
    </row>
    <row r="868" spans="1:2" x14ac:dyDescent="0.25">
      <c r="A868" s="133" t="s">
        <v>956</v>
      </c>
      <c r="B868" s="102">
        <v>6.883</v>
      </c>
    </row>
    <row r="869" spans="1:2" x14ac:dyDescent="0.25">
      <c r="A869" s="133" t="s">
        <v>957</v>
      </c>
      <c r="B869" s="102">
        <v>6.8996000000000004</v>
      </c>
    </row>
    <row r="870" spans="1:2" x14ac:dyDescent="0.25">
      <c r="A870" s="133" t="s">
        <v>958</v>
      </c>
      <c r="B870" s="102">
        <v>6.8960999999999997</v>
      </c>
    </row>
    <row r="871" spans="1:2" x14ac:dyDescent="0.25">
      <c r="A871" s="133" t="s">
        <v>959</v>
      </c>
      <c r="B871" s="102">
        <v>6.8944000000000001</v>
      </c>
    </row>
    <row r="872" spans="1:2" x14ac:dyDescent="0.25">
      <c r="A872" s="133" t="s">
        <v>960</v>
      </c>
      <c r="B872" s="102">
        <v>6.8863000000000003</v>
      </c>
    </row>
    <row r="873" spans="1:2" x14ac:dyDescent="0.25">
      <c r="A873" s="133" t="s">
        <v>961</v>
      </c>
      <c r="B873" s="102">
        <v>6.8910999999999998</v>
      </c>
    </row>
    <row r="874" spans="1:2" x14ac:dyDescent="0.25">
      <c r="A874" s="133" t="s">
        <v>962</v>
      </c>
      <c r="B874" s="102">
        <v>6.8834999999999997</v>
      </c>
    </row>
    <row r="875" spans="1:2" x14ac:dyDescent="0.25">
      <c r="A875" s="133" t="s">
        <v>963</v>
      </c>
      <c r="B875" s="102">
        <v>6.8901000000000003</v>
      </c>
    </row>
    <row r="876" spans="1:2" x14ac:dyDescent="0.25">
      <c r="A876" s="133" t="s">
        <v>964</v>
      </c>
      <c r="B876" s="102">
        <v>6.9001000000000001</v>
      </c>
    </row>
    <row r="877" spans="1:2" x14ac:dyDescent="0.25">
      <c r="A877" s="133" t="s">
        <v>965</v>
      </c>
      <c r="B877" s="102">
        <v>6.9170999999999996</v>
      </c>
    </row>
    <row r="878" spans="1:2" x14ac:dyDescent="0.25">
      <c r="A878" s="133" t="s">
        <v>966</v>
      </c>
      <c r="B878" s="102">
        <v>6.9096000000000002</v>
      </c>
    </row>
    <row r="879" spans="1:2" x14ac:dyDescent="0.25">
      <c r="A879" s="133" t="s">
        <v>967</v>
      </c>
      <c r="B879" s="102">
        <v>6.9185999999999996</v>
      </c>
    </row>
    <row r="880" spans="1:2" x14ac:dyDescent="0.25">
      <c r="A880" s="133" t="s">
        <v>968</v>
      </c>
      <c r="B880" s="102">
        <v>6.9150999999999998</v>
      </c>
    </row>
    <row r="881" spans="1:2" x14ac:dyDescent="0.25">
      <c r="A881" s="133" t="s">
        <v>969</v>
      </c>
      <c r="B881" s="102">
        <v>6.9085999999999999</v>
      </c>
    </row>
    <row r="882" spans="1:2" x14ac:dyDescent="0.25">
      <c r="A882" s="133" t="s">
        <v>970</v>
      </c>
      <c r="B882" s="102">
        <v>6.9085999999999999</v>
      </c>
    </row>
    <row r="883" spans="1:2" x14ac:dyDescent="0.25">
      <c r="A883" s="133" t="s">
        <v>971</v>
      </c>
      <c r="B883" s="102">
        <v>6.9085999999999999</v>
      </c>
    </row>
    <row r="884" spans="1:2" x14ac:dyDescent="0.25">
      <c r="A884" s="133" t="s">
        <v>972</v>
      </c>
      <c r="B884" s="102">
        <v>6.9085999999999999</v>
      </c>
    </row>
    <row r="885" spans="1:2" x14ac:dyDescent="0.25">
      <c r="A885" s="133" t="s">
        <v>973</v>
      </c>
      <c r="B885" s="102">
        <v>6.9085999999999999</v>
      </c>
    </row>
    <row r="886" spans="1:2" x14ac:dyDescent="0.25">
      <c r="A886" s="133" t="s">
        <v>974</v>
      </c>
      <c r="B886" s="102">
        <v>6.9085999999999999</v>
      </c>
    </row>
    <row r="887" spans="1:2" x14ac:dyDescent="0.25">
      <c r="A887" s="133" t="s">
        <v>975</v>
      </c>
      <c r="B887" s="102">
        <v>6.9085999999999999</v>
      </c>
    </row>
    <row r="888" spans="1:2" x14ac:dyDescent="0.25">
      <c r="A888" s="133" t="s">
        <v>976</v>
      </c>
      <c r="B888" s="102">
        <v>6.9085999999999999</v>
      </c>
    </row>
    <row r="889" spans="1:2" x14ac:dyDescent="0.25">
      <c r="A889" s="133" t="s">
        <v>977</v>
      </c>
      <c r="B889" s="102">
        <v>6.9085999999999999</v>
      </c>
    </row>
    <row r="890" spans="1:2" x14ac:dyDescent="0.25">
      <c r="A890" s="133" t="s">
        <v>978</v>
      </c>
      <c r="B890" s="102">
        <v>6.9085999999999999</v>
      </c>
    </row>
    <row r="891" spans="1:2" x14ac:dyDescent="0.25">
      <c r="A891" s="133" t="s">
        <v>979</v>
      </c>
      <c r="B891" s="102">
        <v>6.9085999999999999</v>
      </c>
    </row>
    <row r="892" spans="1:2" x14ac:dyDescent="0.25">
      <c r="A892" s="133" t="s">
        <v>980</v>
      </c>
      <c r="B892" s="102">
        <v>6.9085999999999999</v>
      </c>
    </row>
    <row r="893" spans="1:2" x14ac:dyDescent="0.25">
      <c r="A893" s="133" t="s">
        <v>981</v>
      </c>
      <c r="B893" s="102">
        <v>6.9085999999999999</v>
      </c>
    </row>
    <row r="894" spans="1:2" x14ac:dyDescent="0.25">
      <c r="A894" s="133" t="s">
        <v>982</v>
      </c>
      <c r="B894" s="102">
        <v>6.9085999999999999</v>
      </c>
    </row>
    <row r="895" spans="1:2" x14ac:dyDescent="0.25">
      <c r="A895" s="133" t="s">
        <v>983</v>
      </c>
      <c r="B895" s="102">
        <v>6.9085999999999999</v>
      </c>
    </row>
    <row r="896" spans="1:2" x14ac:dyDescent="0.25">
      <c r="A896" s="133" t="s">
        <v>984</v>
      </c>
      <c r="B896" s="102">
        <v>6.9085999999999999</v>
      </c>
    </row>
    <row r="897" spans="1:3" x14ac:dyDescent="0.25">
      <c r="A897" s="133" t="s">
        <v>985</v>
      </c>
      <c r="B897" s="102">
        <v>6.9085999999999999</v>
      </c>
    </row>
    <row r="898" spans="1:3" x14ac:dyDescent="0.25">
      <c r="A898" s="133" t="s">
        <v>986</v>
      </c>
      <c r="B898" s="102">
        <v>6.9085999999999999</v>
      </c>
    </row>
    <row r="899" spans="1:3" x14ac:dyDescent="0.25">
      <c r="A899" s="133" t="s">
        <v>987</v>
      </c>
      <c r="B899" s="102">
        <v>6.9085999999999999</v>
      </c>
    </row>
    <row r="900" spans="1:3" x14ac:dyDescent="0.25">
      <c r="A900" s="133" t="s">
        <v>988</v>
      </c>
      <c r="B900" s="102">
        <v>6.9085999999999999</v>
      </c>
    </row>
    <row r="901" spans="1:3" x14ac:dyDescent="0.25">
      <c r="A901" s="133" t="s">
        <v>989</v>
      </c>
      <c r="B901" s="102">
        <v>6.9085999999999999</v>
      </c>
    </row>
    <row r="902" spans="1:3" x14ac:dyDescent="0.25">
      <c r="A902" s="133" t="s">
        <v>990</v>
      </c>
      <c r="B902" s="102">
        <v>6.9085999999999999</v>
      </c>
    </row>
    <row r="903" spans="1:3" x14ac:dyDescent="0.25">
      <c r="A903" s="133" t="s">
        <v>991</v>
      </c>
      <c r="B903" s="102">
        <v>6.9085999999999999</v>
      </c>
    </row>
    <row r="904" spans="1:3" x14ac:dyDescent="0.25">
      <c r="A904" s="133" t="s">
        <v>992</v>
      </c>
      <c r="B904" s="102">
        <v>6.9085999999999999</v>
      </c>
    </row>
    <row r="905" spans="1:3" x14ac:dyDescent="0.25">
      <c r="A905" s="133" t="s">
        <v>993</v>
      </c>
      <c r="B905" s="102">
        <v>6.9085999999999999</v>
      </c>
    </row>
    <row r="906" spans="1:3" x14ac:dyDescent="0.25">
      <c r="A906" s="133" t="s">
        <v>994</v>
      </c>
      <c r="B906" s="102">
        <v>6.9085999999999999</v>
      </c>
    </row>
    <row r="907" spans="1:3" x14ac:dyDescent="0.25">
      <c r="A907" s="133" t="s">
        <v>995</v>
      </c>
      <c r="B907" s="102">
        <v>6.9085999999999999</v>
      </c>
    </row>
    <row r="908" spans="1:3" x14ac:dyDescent="0.25">
      <c r="A908" s="133" t="s">
        <v>1004</v>
      </c>
      <c r="B908" s="102">
        <v>6.9085999999999999</v>
      </c>
    </row>
    <row r="909" spans="1:3" x14ac:dyDescent="0.25">
      <c r="A909" s="139"/>
      <c r="B909" s="132"/>
      <c r="C909" s="342" t="s">
        <v>1019</v>
      </c>
    </row>
    <row r="910" spans="1:3" x14ac:dyDescent="0.25">
      <c r="A910" s="225">
        <v>43312</v>
      </c>
      <c r="B910" s="341">
        <v>6.8248800000000003</v>
      </c>
    </row>
    <row r="911" spans="1:3" x14ac:dyDescent="0.25">
      <c r="A911" s="225">
        <v>43313</v>
      </c>
      <c r="B911" s="341">
        <v>6.8029900000000003</v>
      </c>
    </row>
    <row r="912" spans="1:3" x14ac:dyDescent="0.25">
      <c r="A912" s="225">
        <v>43314</v>
      </c>
      <c r="B912" s="341">
        <v>6.8232200000000001</v>
      </c>
    </row>
    <row r="913" spans="1:2" x14ac:dyDescent="0.25">
      <c r="A913" s="225">
        <v>43315</v>
      </c>
      <c r="B913" s="341">
        <v>6.8795700000000002</v>
      </c>
    </row>
    <row r="914" spans="1:2" x14ac:dyDescent="0.25">
      <c r="A914" s="225">
        <v>43318</v>
      </c>
      <c r="B914" s="341">
        <v>6.8470300000000002</v>
      </c>
    </row>
    <row r="915" spans="1:2" x14ac:dyDescent="0.25">
      <c r="A915" s="225">
        <v>43319</v>
      </c>
      <c r="B915" s="341">
        <v>6.8640999999999996</v>
      </c>
    </row>
    <row r="916" spans="1:2" x14ac:dyDescent="0.25">
      <c r="A916" s="225">
        <v>43320</v>
      </c>
      <c r="B916" s="341">
        <v>6.8182499999999999</v>
      </c>
    </row>
    <row r="917" spans="1:2" x14ac:dyDescent="0.25">
      <c r="A917" s="225">
        <v>43321</v>
      </c>
      <c r="B917" s="341">
        <v>6.8230199999999996</v>
      </c>
    </row>
    <row r="918" spans="1:2" x14ac:dyDescent="0.25">
      <c r="A918" s="225">
        <v>43322</v>
      </c>
      <c r="B918" s="341">
        <v>6.8453799999999996</v>
      </c>
    </row>
    <row r="919" spans="1:2" x14ac:dyDescent="0.25">
      <c r="A919" s="225">
        <v>43325</v>
      </c>
      <c r="B919" s="341">
        <v>6.867</v>
      </c>
    </row>
    <row r="920" spans="1:2" x14ac:dyDescent="0.25">
      <c r="A920" s="225">
        <v>43326</v>
      </c>
      <c r="B920" s="341">
        <v>6.8920300000000001</v>
      </c>
    </row>
    <row r="921" spans="1:2" x14ac:dyDescent="0.25">
      <c r="A921" s="225">
        <v>43327</v>
      </c>
      <c r="B921" s="341">
        <v>6.8933999999999997</v>
      </c>
    </row>
    <row r="922" spans="1:2" x14ac:dyDescent="0.25">
      <c r="A922" s="225">
        <v>43328</v>
      </c>
      <c r="B922" s="341">
        <v>6.9455</v>
      </c>
    </row>
    <row r="923" spans="1:2" x14ac:dyDescent="0.25">
      <c r="A923" s="225">
        <v>43329</v>
      </c>
      <c r="B923" s="341">
        <v>6.8585000000000003</v>
      </c>
    </row>
    <row r="924" spans="1:2" x14ac:dyDescent="0.25">
      <c r="A924" s="225">
        <v>43332</v>
      </c>
      <c r="B924" s="341">
        <v>6.8349000000000002</v>
      </c>
    </row>
    <row r="925" spans="1:2" x14ac:dyDescent="0.25">
      <c r="A925" s="225">
        <v>43333</v>
      </c>
      <c r="B925" s="341">
        <v>6.83413</v>
      </c>
    </row>
    <row r="926" spans="1:2" x14ac:dyDescent="0.25">
      <c r="A926" s="225">
        <v>43334</v>
      </c>
      <c r="B926" s="341">
        <v>6.8275699999999997</v>
      </c>
    </row>
    <row r="927" spans="1:2" x14ac:dyDescent="0.25">
      <c r="A927" s="225">
        <v>43335</v>
      </c>
      <c r="B927" s="341">
        <v>6.8457999999999997</v>
      </c>
    </row>
    <row r="928" spans="1:2" x14ac:dyDescent="0.25">
      <c r="A928" s="225">
        <v>43336</v>
      </c>
      <c r="B928" s="341">
        <v>6.8928900000000004</v>
      </c>
    </row>
    <row r="929" spans="1:2" x14ac:dyDescent="0.25">
      <c r="A929" s="225">
        <v>43339</v>
      </c>
      <c r="B929" s="341">
        <v>6.7998799999999999</v>
      </c>
    </row>
    <row r="930" spans="1:2" x14ac:dyDescent="0.25">
      <c r="A930" s="225">
        <v>43340</v>
      </c>
      <c r="B930" s="341">
        <v>6.7929199999999996</v>
      </c>
    </row>
    <row r="931" spans="1:2" x14ac:dyDescent="0.25">
      <c r="A931" s="225">
        <v>43341</v>
      </c>
      <c r="B931" s="341">
        <v>6.7991999999999999</v>
      </c>
    </row>
    <row r="932" spans="1:2" x14ac:dyDescent="0.25">
      <c r="A932" s="225">
        <v>43342</v>
      </c>
      <c r="B932" s="341">
        <v>6.8918999999999997</v>
      </c>
    </row>
    <row r="933" spans="1:2" x14ac:dyDescent="0.25">
      <c r="A933" s="225">
        <v>43343</v>
      </c>
      <c r="B933" s="341">
        <v>6.8658700000000001</v>
      </c>
    </row>
    <row r="934" spans="1:2" x14ac:dyDescent="0.25">
      <c r="A934" s="225">
        <v>43347</v>
      </c>
      <c r="B934" s="341">
        <v>6.8343400000000001</v>
      </c>
    </row>
    <row r="935" spans="1:2" x14ac:dyDescent="0.25">
      <c r="A935" s="225">
        <v>43348</v>
      </c>
      <c r="B935" s="341">
        <v>6.8487</v>
      </c>
    </row>
    <row r="936" spans="1:2" x14ac:dyDescent="0.25">
      <c r="A936" s="225">
        <v>43349</v>
      </c>
      <c r="B936" s="341">
        <v>6.8419999999999996</v>
      </c>
    </row>
    <row r="937" spans="1:2" x14ac:dyDescent="0.25">
      <c r="A937" s="225">
        <v>43350</v>
      </c>
      <c r="B937" s="341">
        <v>6.8439300000000003</v>
      </c>
    </row>
    <row r="938" spans="1:2" x14ac:dyDescent="0.25">
      <c r="A938" s="225">
        <v>43353</v>
      </c>
      <c r="B938" s="341">
        <v>6.8596300000000001</v>
      </c>
    </row>
    <row r="939" spans="1:2" x14ac:dyDescent="0.25">
      <c r="A939" s="225">
        <v>43354</v>
      </c>
      <c r="B939" s="341">
        <v>6.8651799999999996</v>
      </c>
    </row>
    <row r="940" spans="1:2" x14ac:dyDescent="0.25">
      <c r="A940" s="225">
        <v>43355</v>
      </c>
      <c r="B940" s="341">
        <v>6.8754</v>
      </c>
    </row>
    <row r="941" spans="1:2" x14ac:dyDescent="0.25">
      <c r="A941" s="225">
        <v>43356</v>
      </c>
      <c r="B941" s="341">
        <v>6.8334000000000001</v>
      </c>
    </row>
    <row r="942" spans="1:2" x14ac:dyDescent="0.25">
      <c r="A942" s="225">
        <v>43357</v>
      </c>
      <c r="B942" s="341">
        <v>6.8435699999999997</v>
      </c>
    </row>
    <row r="943" spans="1:2" x14ac:dyDescent="0.25">
      <c r="A943" s="225">
        <v>43360</v>
      </c>
      <c r="B943" s="341">
        <v>6.8783000000000003</v>
      </c>
    </row>
    <row r="944" spans="1:2" x14ac:dyDescent="0.25">
      <c r="A944" s="225">
        <v>43361</v>
      </c>
      <c r="B944" s="341">
        <v>6.8688000000000002</v>
      </c>
    </row>
    <row r="945" spans="1:2" x14ac:dyDescent="0.25">
      <c r="A945" s="225">
        <v>43362</v>
      </c>
      <c r="B945" s="341">
        <v>6.8587800000000003</v>
      </c>
    </row>
    <row r="946" spans="1:2" x14ac:dyDescent="0.25">
      <c r="A946" s="225">
        <v>43363</v>
      </c>
      <c r="B946" s="341">
        <v>6.8513099999999998</v>
      </c>
    </row>
    <row r="947" spans="1:2" x14ac:dyDescent="0.25">
      <c r="A947" s="225">
        <v>43364</v>
      </c>
      <c r="B947" s="341">
        <v>6.8335499999999998</v>
      </c>
    </row>
    <row r="948" spans="1:2" x14ac:dyDescent="0.25">
      <c r="A948" s="225">
        <v>43368</v>
      </c>
      <c r="B948" s="341">
        <v>6.8665099999999999</v>
      </c>
    </row>
    <row r="949" spans="1:2" x14ac:dyDescent="0.25">
      <c r="A949" s="225">
        <v>43369</v>
      </c>
      <c r="B949" s="341">
        <v>6.8679600000000001</v>
      </c>
    </row>
    <row r="950" spans="1:2" x14ac:dyDescent="0.25">
      <c r="A950" s="225">
        <v>43370</v>
      </c>
      <c r="B950" s="341">
        <v>6.8735099999999996</v>
      </c>
    </row>
    <row r="951" spans="1:2" x14ac:dyDescent="0.25">
      <c r="A951" s="225">
        <v>43371</v>
      </c>
      <c r="B951" s="341">
        <v>6.8866300000000003</v>
      </c>
    </row>
    <row r="952" spans="1:2" x14ac:dyDescent="0.25">
      <c r="A952" s="225">
        <v>43374</v>
      </c>
      <c r="B952" s="341">
        <v>6.8275699999999997</v>
      </c>
    </row>
    <row r="953" spans="1:2" x14ac:dyDescent="0.25">
      <c r="A953" s="225">
        <v>43375</v>
      </c>
      <c r="B953" s="341">
        <v>6.8865499999999997</v>
      </c>
    </row>
    <row r="954" spans="1:2" x14ac:dyDescent="0.25">
      <c r="A954" s="225">
        <v>43376</v>
      </c>
      <c r="B954" s="341">
        <v>6.8839800000000002</v>
      </c>
    </row>
    <row r="955" spans="1:2" x14ac:dyDescent="0.25">
      <c r="A955" s="225">
        <v>43377</v>
      </c>
      <c r="B955" s="341">
        <v>6.8890399999999996</v>
      </c>
    </row>
    <row r="956" spans="1:2" x14ac:dyDescent="0.25">
      <c r="A956" s="225">
        <v>43378</v>
      </c>
      <c r="B956" s="341">
        <v>6.8931100000000001</v>
      </c>
    </row>
    <row r="957" spans="1:2" x14ac:dyDescent="0.25">
      <c r="A957" s="225">
        <v>43381</v>
      </c>
      <c r="B957" s="341">
        <v>6.9063999999999997</v>
      </c>
    </row>
    <row r="958" spans="1:2" x14ac:dyDescent="0.25">
      <c r="A958" s="225">
        <v>43382</v>
      </c>
      <c r="B958" s="341">
        <v>6.9256200000000003</v>
      </c>
    </row>
    <row r="959" spans="1:2" x14ac:dyDescent="0.25">
      <c r="A959" s="225">
        <v>43383</v>
      </c>
      <c r="B959" s="341">
        <v>6.9159899999999999</v>
      </c>
    </row>
    <row r="960" spans="1:2" x14ac:dyDescent="0.25">
      <c r="A960" s="225">
        <v>43385</v>
      </c>
      <c r="B960" s="341">
        <v>6.8773</v>
      </c>
    </row>
    <row r="961" spans="1:3" x14ac:dyDescent="0.25">
      <c r="A961" s="225">
        <v>43388</v>
      </c>
      <c r="B961" s="341">
        <v>6.9164000000000003</v>
      </c>
    </row>
    <row r="962" spans="1:3" x14ac:dyDescent="0.25">
      <c r="A962" s="225">
        <v>43389</v>
      </c>
      <c r="B962" s="341">
        <v>6.9209699999999996</v>
      </c>
    </row>
    <row r="963" spans="1:3" x14ac:dyDescent="0.25">
      <c r="A963" s="225">
        <v>43390</v>
      </c>
      <c r="B963" s="341">
        <v>6.9101900000000001</v>
      </c>
    </row>
    <row r="964" spans="1:3" x14ac:dyDescent="0.25">
      <c r="A964" s="225">
        <v>43391</v>
      </c>
      <c r="B964" s="341">
        <v>6.9282199999999996</v>
      </c>
    </row>
    <row r="965" spans="1:3" x14ac:dyDescent="0.25">
      <c r="A965" s="225">
        <v>43392</v>
      </c>
      <c r="B965" s="341">
        <v>6.9357300000000004</v>
      </c>
    </row>
    <row r="966" spans="1:3" x14ac:dyDescent="0.25">
      <c r="A966" s="225">
        <v>43395</v>
      </c>
      <c r="B966" s="341">
        <v>6.9302099999999998</v>
      </c>
    </row>
    <row r="967" spans="1:3" x14ac:dyDescent="0.25">
      <c r="A967" s="225">
        <v>43396</v>
      </c>
      <c r="B967" s="341">
        <v>6.9371400000000003</v>
      </c>
    </row>
    <row r="968" spans="1:3" x14ac:dyDescent="0.25">
      <c r="A968" s="225">
        <v>43397</v>
      </c>
      <c r="B968" s="341">
        <v>6.9382200000000003</v>
      </c>
    </row>
    <row r="969" spans="1:3" x14ac:dyDescent="0.25">
      <c r="A969" s="225">
        <v>43398</v>
      </c>
      <c r="B969" s="341">
        <v>6.9441800000000002</v>
      </c>
      <c r="C969" s="377"/>
    </row>
    <row r="970" spans="1:3" x14ac:dyDescent="0.25">
      <c r="A970" s="225">
        <v>43399</v>
      </c>
      <c r="B970" s="341">
        <v>6.9558999999999997</v>
      </c>
    </row>
    <row r="971" spans="1:3" x14ac:dyDescent="0.25">
      <c r="A971" s="225">
        <v>43402</v>
      </c>
      <c r="B971" s="341">
        <v>6.9526500000000002</v>
      </c>
    </row>
    <row r="972" spans="1:3" x14ac:dyDescent="0.25">
      <c r="A972" s="225">
        <v>43403</v>
      </c>
      <c r="B972" s="341">
        <v>6.9748000000000001</v>
      </c>
    </row>
    <row r="973" spans="1:3" x14ac:dyDescent="0.25">
      <c r="A973" s="225">
        <v>43404</v>
      </c>
      <c r="B973" s="341">
        <v>6.9694000000000003</v>
      </c>
    </row>
    <row r="974" spans="1:3" x14ac:dyDescent="0.25">
      <c r="A974" s="225">
        <v>43405</v>
      </c>
      <c r="B974" s="341">
        <v>6.9741900000000001</v>
      </c>
    </row>
    <row r="975" spans="1:3" x14ac:dyDescent="0.25">
      <c r="A975" s="225">
        <v>43406</v>
      </c>
      <c r="B975" s="341">
        <v>6.9161700000000002</v>
      </c>
    </row>
    <row r="976" spans="1:3" x14ac:dyDescent="0.25">
      <c r="A976" s="225">
        <v>43409</v>
      </c>
      <c r="B976" s="341">
        <v>6.8933999999999997</v>
      </c>
    </row>
    <row r="977" spans="1:2" x14ac:dyDescent="0.25">
      <c r="A977" s="225">
        <v>43410</v>
      </c>
      <c r="B977" s="341">
        <v>6.9099000000000004</v>
      </c>
    </row>
    <row r="978" spans="1:2" x14ac:dyDescent="0.25">
      <c r="A978" s="225">
        <v>43411</v>
      </c>
      <c r="B978" s="341">
        <v>6.9208299999999996</v>
      </c>
    </row>
    <row r="979" spans="1:2" x14ac:dyDescent="0.25">
      <c r="A979" s="225">
        <v>43412</v>
      </c>
      <c r="B979" s="341">
        <v>6.9172700000000003</v>
      </c>
    </row>
    <row r="980" spans="1:2" x14ac:dyDescent="0.25">
      <c r="A980" s="225">
        <v>43413</v>
      </c>
      <c r="B980" s="341">
        <v>6.9470700000000001</v>
      </c>
    </row>
    <row r="981" spans="1:2" x14ac:dyDescent="0.25">
      <c r="A981" s="225">
        <v>43416</v>
      </c>
      <c r="B981" s="341">
        <v>6.9470700000000001</v>
      </c>
    </row>
    <row r="982" spans="1:2" x14ac:dyDescent="0.25">
      <c r="A982" s="225">
        <v>43417</v>
      </c>
      <c r="B982" s="341">
        <v>6.9607700000000001</v>
      </c>
    </row>
    <row r="983" spans="1:2" x14ac:dyDescent="0.25">
      <c r="A983" s="225">
        <v>43418</v>
      </c>
      <c r="B983" s="341">
        <v>6.9455799999999996</v>
      </c>
    </row>
    <row r="984" spans="1:2" x14ac:dyDescent="0.25">
      <c r="A984" s="225">
        <v>43419</v>
      </c>
      <c r="B984" s="341">
        <v>6.9424900000000003</v>
      </c>
    </row>
    <row r="985" spans="1:2" x14ac:dyDescent="0.25">
      <c r="A985" s="225">
        <v>43420</v>
      </c>
      <c r="B985" s="341">
        <v>6.9262100000000002</v>
      </c>
    </row>
    <row r="986" spans="1:2" x14ac:dyDescent="0.25">
      <c r="A986" s="225">
        <v>43423</v>
      </c>
      <c r="B986" s="341">
        <v>6.91859</v>
      </c>
    </row>
    <row r="987" spans="1:2" x14ac:dyDescent="0.25">
      <c r="A987" s="225">
        <v>43424</v>
      </c>
      <c r="B987" s="341">
        <v>6.9322699999999999</v>
      </c>
    </row>
    <row r="988" spans="1:2" x14ac:dyDescent="0.25">
      <c r="A988" s="225">
        <v>43425</v>
      </c>
      <c r="B988" s="341">
        <v>6.944</v>
      </c>
    </row>
    <row r="989" spans="1:2" x14ac:dyDescent="0.25">
      <c r="A989" s="225">
        <v>43426</v>
      </c>
      <c r="B989" s="341">
        <v>6.9218200000000003</v>
      </c>
    </row>
    <row r="990" spans="1:2" x14ac:dyDescent="0.25">
      <c r="A990" s="225">
        <v>43427</v>
      </c>
      <c r="B990" s="341">
        <v>6.9218200000000003</v>
      </c>
    </row>
    <row r="991" spans="1:2" x14ac:dyDescent="0.25">
      <c r="A991" s="225">
        <v>43430</v>
      </c>
      <c r="B991" s="341">
        <v>6.9407500000000004</v>
      </c>
    </row>
    <row r="992" spans="1:2" x14ac:dyDescent="0.25">
      <c r="A992" s="225">
        <v>43431</v>
      </c>
      <c r="B992" s="341">
        <v>6.9499599999999999</v>
      </c>
    </row>
    <row r="993" spans="1:2" x14ac:dyDescent="0.25">
      <c r="A993" s="225">
        <v>43432</v>
      </c>
      <c r="B993" s="341">
        <v>6.9504999999999999</v>
      </c>
    </row>
    <row r="994" spans="1:2" x14ac:dyDescent="0.25">
      <c r="A994" s="225">
        <v>43433</v>
      </c>
      <c r="B994" s="341">
        <v>6.9380899999999999</v>
      </c>
    </row>
    <row r="995" spans="1:2" x14ac:dyDescent="0.25">
      <c r="A995" s="225">
        <v>43434</v>
      </c>
      <c r="B995" s="341">
        <v>6.9347500000000002</v>
      </c>
    </row>
    <row r="996" spans="1:2" x14ac:dyDescent="0.25">
      <c r="A996" s="225">
        <v>43437</v>
      </c>
      <c r="B996" s="341">
        <v>6.9175899999999997</v>
      </c>
    </row>
    <row r="997" spans="1:2" x14ac:dyDescent="0.25">
      <c r="A997" s="225">
        <v>43438</v>
      </c>
      <c r="B997" s="341">
        <v>6.8723700000000001</v>
      </c>
    </row>
    <row r="998" spans="1:2" x14ac:dyDescent="0.25">
      <c r="A998" s="225">
        <v>43439</v>
      </c>
      <c r="B998" s="341">
        <v>6.8481100000000001</v>
      </c>
    </row>
    <row r="999" spans="1:2" x14ac:dyDescent="0.25">
      <c r="A999" s="225">
        <v>43440</v>
      </c>
      <c r="B999" s="341">
        <v>6.8567</v>
      </c>
    </row>
    <row r="1000" spans="1:2" x14ac:dyDescent="0.25">
      <c r="A1000" s="225">
        <v>43445</v>
      </c>
      <c r="B1000" s="341">
        <v>6.9106699999999996</v>
      </c>
    </row>
    <row r="1001" spans="1:2" x14ac:dyDescent="0.25">
      <c r="A1001" s="225">
        <v>43446</v>
      </c>
      <c r="B1001" s="341">
        <v>6.9029100000000003</v>
      </c>
    </row>
    <row r="1002" spans="1:2" x14ac:dyDescent="0.25">
      <c r="A1002" s="225">
        <v>43447</v>
      </c>
      <c r="B1002" s="341">
        <v>6.8674900000000001</v>
      </c>
    </row>
    <row r="1003" spans="1:2" x14ac:dyDescent="0.25">
      <c r="A1003" s="225">
        <v>43448</v>
      </c>
      <c r="B1003" s="341">
        <v>6.8767300000000002</v>
      </c>
    </row>
    <row r="1004" spans="1:2" x14ac:dyDescent="0.25">
      <c r="A1004" s="225">
        <v>43451</v>
      </c>
      <c r="B1004" s="341">
        <v>6.8991899999999999</v>
      </c>
    </row>
    <row r="1005" spans="1:2" x14ac:dyDescent="0.25">
      <c r="A1005" s="225">
        <v>43452</v>
      </c>
      <c r="B1005" s="341">
        <v>6.8998100000000004</v>
      </c>
    </row>
    <row r="1006" spans="1:2" x14ac:dyDescent="0.25">
      <c r="A1006" s="225">
        <v>43453</v>
      </c>
      <c r="B1006" s="341">
        <v>6.88422</v>
      </c>
    </row>
    <row r="1007" spans="1:2" x14ac:dyDescent="0.25">
      <c r="A1007" s="225">
        <v>43454</v>
      </c>
      <c r="B1007" s="341">
        <v>6.9041399999999999</v>
      </c>
    </row>
    <row r="1008" spans="1:2" x14ac:dyDescent="0.25">
      <c r="A1008" s="225">
        <v>43459</v>
      </c>
      <c r="B1008" s="341">
        <v>6.8919699999999997</v>
      </c>
    </row>
    <row r="1009" spans="1:2" x14ac:dyDescent="0.25">
      <c r="A1009" s="225">
        <v>43460</v>
      </c>
      <c r="B1009" s="341">
        <v>6.9189999999999996</v>
      </c>
    </row>
    <row r="1010" spans="1:2" x14ac:dyDescent="0.25">
      <c r="A1010" s="225">
        <v>43461</v>
      </c>
      <c r="B1010" s="341">
        <v>6.8905799999999999</v>
      </c>
    </row>
    <row r="1011" spans="1:2" x14ac:dyDescent="0.25">
      <c r="A1011" s="225">
        <v>43462</v>
      </c>
      <c r="B1011" s="341">
        <v>6.8714899999999997</v>
      </c>
    </row>
    <row r="1012" spans="1:2" x14ac:dyDescent="0.25">
      <c r="A1012" s="225">
        <v>43467</v>
      </c>
      <c r="B1012" s="341">
        <v>6.8689</v>
      </c>
    </row>
    <row r="1013" spans="1:2" x14ac:dyDescent="0.25">
      <c r="A1013" s="225">
        <v>43468</v>
      </c>
      <c r="B1013" s="341">
        <v>6.8757700000000002</v>
      </c>
    </row>
    <row r="1014" spans="1:2" x14ac:dyDescent="0.25">
      <c r="A1014" s="225">
        <v>43469</v>
      </c>
      <c r="B1014" s="341">
        <v>6.8765400000000003</v>
      </c>
    </row>
    <row r="1015" spans="1:2" x14ac:dyDescent="0.25">
      <c r="A1015" s="225">
        <v>43472</v>
      </c>
      <c r="B1015" s="341">
        <v>6.8641199999999998</v>
      </c>
    </row>
    <row r="1016" spans="1:2" x14ac:dyDescent="0.25">
      <c r="A1016" s="225">
        <v>43473</v>
      </c>
      <c r="B1016" s="341">
        <v>6.8448399999999996</v>
      </c>
    </row>
    <row r="1017" spans="1:2" x14ac:dyDescent="0.25">
      <c r="A1017" s="225">
        <v>43474</v>
      </c>
      <c r="B1017" s="341">
        <v>6.8527899999999997</v>
      </c>
    </row>
    <row r="1018" spans="1:2" x14ac:dyDescent="0.25">
      <c r="A1018" s="225">
        <v>43475</v>
      </c>
      <c r="B1018" s="341">
        <v>6.8110099999999996</v>
      </c>
    </row>
    <row r="1019" spans="1:2" x14ac:dyDescent="0.25">
      <c r="A1019" s="225">
        <v>43480</v>
      </c>
      <c r="B1019" s="341">
        <v>6.7619100000000003</v>
      </c>
    </row>
    <row r="1020" spans="1:2" x14ac:dyDescent="0.25">
      <c r="A1020" s="225">
        <v>43481</v>
      </c>
      <c r="B1020" s="341">
        <v>6.77285</v>
      </c>
    </row>
    <row r="1021" spans="1:2" x14ac:dyDescent="0.25">
      <c r="A1021" s="225">
        <v>43482</v>
      </c>
      <c r="B1021" s="341">
        <v>6.7595000000000001</v>
      </c>
    </row>
    <row r="1022" spans="1:2" x14ac:dyDescent="0.25">
      <c r="A1022" s="225">
        <v>43483</v>
      </c>
      <c r="B1022" s="341">
        <v>6.7746899999999997</v>
      </c>
    </row>
    <row r="1023" spans="1:2" x14ac:dyDescent="0.25">
      <c r="A1023" s="225">
        <v>43486</v>
      </c>
      <c r="B1023" s="341">
        <v>6.8012100000000002</v>
      </c>
    </row>
    <row r="1024" spans="1:2" x14ac:dyDescent="0.25">
      <c r="A1024" s="225">
        <v>43487</v>
      </c>
      <c r="B1024" s="341">
        <v>6.7998000000000003</v>
      </c>
    </row>
    <row r="1025" spans="1:9" x14ac:dyDescent="0.25">
      <c r="A1025" s="225">
        <v>43489</v>
      </c>
      <c r="B1025" s="341">
        <v>6.7923099999999996</v>
      </c>
    </row>
    <row r="1026" spans="1:9" x14ac:dyDescent="0.25">
      <c r="A1026" s="225">
        <v>43490</v>
      </c>
      <c r="B1026" s="341">
        <v>6.7936199999999998</v>
      </c>
    </row>
    <row r="1027" spans="1:9" x14ac:dyDescent="0.25">
      <c r="A1027" s="225">
        <v>43493</v>
      </c>
      <c r="B1027" s="341">
        <v>6.7515000000000001</v>
      </c>
    </row>
    <row r="1028" spans="1:9" x14ac:dyDescent="0.25">
      <c r="A1028" s="225">
        <v>43494</v>
      </c>
      <c r="B1028" s="341">
        <v>6.7548000000000004</v>
      </c>
    </row>
    <row r="1029" spans="1:9" x14ac:dyDescent="0.25">
      <c r="A1029" s="225">
        <v>43495</v>
      </c>
      <c r="B1029" s="341">
        <v>6.7308300000000001</v>
      </c>
    </row>
    <row r="1030" spans="1:9" x14ac:dyDescent="0.25">
      <c r="A1030" s="225">
        <v>43496</v>
      </c>
      <c r="B1030" s="341">
        <v>6.7148899999999996</v>
      </c>
    </row>
    <row r="1031" spans="1:9" x14ac:dyDescent="0.25">
      <c r="A1031" s="225">
        <v>43497</v>
      </c>
      <c r="B1031" s="341">
        <v>6.7418800000000001</v>
      </c>
    </row>
    <row r="1032" spans="1:9" x14ac:dyDescent="0.25">
      <c r="A1032" s="225">
        <v>43508</v>
      </c>
      <c r="B1032" s="341">
        <v>6.7863300000000004</v>
      </c>
    </row>
    <row r="1033" spans="1:9" x14ac:dyDescent="0.25">
      <c r="A1033" s="225">
        <v>43509</v>
      </c>
      <c r="B1033" s="341">
        <v>6.7648900000000003</v>
      </c>
    </row>
    <row r="1034" spans="1:9" x14ac:dyDescent="0.25">
      <c r="A1034" s="225">
        <v>43510</v>
      </c>
      <c r="B1034" s="341">
        <v>6.7776300000000003</v>
      </c>
    </row>
    <row r="1035" spans="1:9" x14ac:dyDescent="0.25">
      <c r="A1035" s="225">
        <v>43511</v>
      </c>
      <c r="B1035" s="341">
        <v>6.7857900000000004</v>
      </c>
    </row>
    <row r="1036" spans="1:9" x14ac:dyDescent="0.25">
      <c r="A1036" s="225">
        <v>43514</v>
      </c>
      <c r="B1036" s="341">
        <v>6.7625000000000002</v>
      </c>
    </row>
    <row r="1037" spans="1:9" x14ac:dyDescent="0.25">
      <c r="A1037" s="225">
        <v>43515</v>
      </c>
      <c r="B1037" s="341">
        <v>6.7800200000000004</v>
      </c>
      <c r="I1037" s="118" t="s">
        <v>1033</v>
      </c>
    </row>
    <row r="1038" spans="1:9" x14ac:dyDescent="0.25">
      <c r="A1038" s="225">
        <v>43517</v>
      </c>
      <c r="B1038" s="341">
        <v>6.7051400000000001</v>
      </c>
    </row>
    <row r="1039" spans="1:9" x14ac:dyDescent="0.25">
      <c r="A1039" s="225">
        <v>43521</v>
      </c>
      <c r="B1039" s="341">
        <v>6.6854300000000002</v>
      </c>
      <c r="I1039" s="118" t="s">
        <v>1033</v>
      </c>
    </row>
    <row r="1040" spans="1:9" x14ac:dyDescent="0.25">
      <c r="A1040" s="225">
        <v>43522</v>
      </c>
      <c r="B1040" s="341">
        <v>6.69069</v>
      </c>
    </row>
    <row r="1041" spans="1:2" x14ac:dyDescent="0.25">
      <c r="A1041" s="225">
        <v>43523</v>
      </c>
      <c r="B1041" s="341">
        <v>6.6854300000000002</v>
      </c>
    </row>
    <row r="1042" spans="1:2" x14ac:dyDescent="0.25">
      <c r="A1042" s="225">
        <v>43524</v>
      </c>
      <c r="B1042" s="341">
        <v>6.6819300000000004</v>
      </c>
    </row>
    <row r="1043" spans="1:2" x14ac:dyDescent="0.25">
      <c r="A1043" s="225">
        <v>43525</v>
      </c>
      <c r="B1043" s="341">
        <v>6.6994600000000002</v>
      </c>
    </row>
    <row r="1044" spans="1:2" x14ac:dyDescent="0.25">
      <c r="A1044" s="225">
        <v>43528</v>
      </c>
      <c r="B1044" s="341">
        <v>6.70296</v>
      </c>
    </row>
    <row r="1045" spans="1:2" x14ac:dyDescent="0.25">
      <c r="A1045" s="225">
        <v>43529</v>
      </c>
      <c r="B1045" s="341">
        <v>6.7038399999999996</v>
      </c>
    </row>
    <row r="1046" spans="1:2" x14ac:dyDescent="0.25">
      <c r="A1046" s="225">
        <v>43530</v>
      </c>
      <c r="B1046" s="341">
        <v>6.72593</v>
      </c>
    </row>
    <row r="1047" spans="1:2" x14ac:dyDescent="0.25">
      <c r="A1047" s="225">
        <v>43531</v>
      </c>
      <c r="B1047" s="341">
        <v>6.7134799999999997</v>
      </c>
    </row>
    <row r="1048" spans="1:2" x14ac:dyDescent="0.25">
      <c r="A1048" s="225">
        <v>43532</v>
      </c>
      <c r="B1048" s="341">
        <v>6.7306400000000002</v>
      </c>
    </row>
    <row r="1049" spans="1:2" x14ac:dyDescent="0.25">
      <c r="A1049" s="125"/>
    </row>
    <row r="1050" spans="1:2" x14ac:dyDescent="0.25">
      <c r="A1050" s="125"/>
    </row>
    <row r="1051" spans="1:2" x14ac:dyDescent="0.25">
      <c r="A1051" s="125"/>
    </row>
    <row r="1052" spans="1:2" x14ac:dyDescent="0.25">
      <c r="A1052" s="125"/>
    </row>
    <row r="1053" spans="1:2" x14ac:dyDescent="0.25">
      <c r="A1053" s="125"/>
    </row>
    <row r="1054" spans="1:2" x14ac:dyDescent="0.25">
      <c r="A1054" s="125"/>
    </row>
    <row r="1055" spans="1:2" x14ac:dyDescent="0.25">
      <c r="A1055" s="125"/>
    </row>
    <row r="1056" spans="1:2" x14ac:dyDescent="0.25">
      <c r="A1056" s="125"/>
    </row>
    <row r="1057" spans="1:1" x14ac:dyDescent="0.25">
      <c r="A1057" s="125"/>
    </row>
    <row r="1058" spans="1:1" x14ac:dyDescent="0.25">
      <c r="A1058" s="125"/>
    </row>
    <row r="1059" spans="1:1" x14ac:dyDescent="0.25">
      <c r="A1059" s="125"/>
    </row>
    <row r="1060" spans="1:1" x14ac:dyDescent="0.25">
      <c r="A1060" s="125"/>
    </row>
    <row r="1061" spans="1:1" x14ac:dyDescent="0.25">
      <c r="A1061" s="125"/>
    </row>
    <row r="1062" spans="1:1" x14ac:dyDescent="0.25">
      <c r="A1062" s="125"/>
    </row>
    <row r="1063" spans="1:1" x14ac:dyDescent="0.25">
      <c r="A1063" s="125"/>
    </row>
    <row r="1064" spans="1:1" x14ac:dyDescent="0.25">
      <c r="A1064" s="125"/>
    </row>
    <row r="1065" spans="1:1" x14ac:dyDescent="0.25">
      <c r="A1065" s="125"/>
    </row>
    <row r="1066" spans="1:1" x14ac:dyDescent="0.25">
      <c r="A1066" s="125"/>
    </row>
    <row r="1067" spans="1:1" x14ac:dyDescent="0.25">
      <c r="A1067" s="125"/>
    </row>
    <row r="1068" spans="1:1" x14ac:dyDescent="0.25">
      <c r="A1068" s="125"/>
    </row>
    <row r="1069" spans="1:1" x14ac:dyDescent="0.25">
      <c r="A1069" s="125"/>
    </row>
    <row r="1070" spans="1:1" x14ac:dyDescent="0.25">
      <c r="A1070" s="125"/>
    </row>
    <row r="1071" spans="1:1" x14ac:dyDescent="0.25">
      <c r="A1071" s="125"/>
    </row>
    <row r="1072" spans="1:1" x14ac:dyDescent="0.25">
      <c r="A1072" s="125"/>
    </row>
    <row r="1073" spans="1:1" x14ac:dyDescent="0.25">
      <c r="A1073" s="125"/>
    </row>
    <row r="1074" spans="1:1" x14ac:dyDescent="0.25">
      <c r="A1074" s="125"/>
    </row>
    <row r="1075" spans="1:1" x14ac:dyDescent="0.25">
      <c r="A1075" s="125"/>
    </row>
    <row r="1076" spans="1:1" x14ac:dyDescent="0.25">
      <c r="A1076" s="125"/>
    </row>
    <row r="1077" spans="1:1" x14ac:dyDescent="0.25">
      <c r="A1077" s="125"/>
    </row>
    <row r="1078" spans="1:1" x14ac:dyDescent="0.25">
      <c r="A1078" s="125"/>
    </row>
    <row r="1079" spans="1:1" x14ac:dyDescent="0.25">
      <c r="A1079" s="125"/>
    </row>
    <row r="1080" spans="1:1" x14ac:dyDescent="0.25">
      <c r="A1080" s="125"/>
    </row>
    <row r="1081" spans="1:1" x14ac:dyDescent="0.25">
      <c r="A1081" s="125"/>
    </row>
    <row r="1082" spans="1:1" x14ac:dyDescent="0.25">
      <c r="A1082" s="125"/>
    </row>
    <row r="1083" spans="1:1" x14ac:dyDescent="0.25">
      <c r="A1083" s="125"/>
    </row>
    <row r="1084" spans="1:1" x14ac:dyDescent="0.25">
      <c r="A1084" s="125"/>
    </row>
    <row r="1085" spans="1:1" x14ac:dyDescent="0.25">
      <c r="A1085" s="125"/>
    </row>
    <row r="1086" spans="1:1" x14ac:dyDescent="0.25">
      <c r="A1086" s="125"/>
    </row>
    <row r="1087" spans="1:1" x14ac:dyDescent="0.25">
      <c r="A1087" s="125"/>
    </row>
    <row r="1088" spans="1:1" x14ac:dyDescent="0.25">
      <c r="A1088" s="125"/>
    </row>
    <row r="1089" spans="1:1" x14ac:dyDescent="0.25">
      <c r="A1089" s="125"/>
    </row>
    <row r="1090" spans="1:1" x14ac:dyDescent="0.25">
      <c r="A1090" s="125"/>
    </row>
    <row r="1091" spans="1:1" x14ac:dyDescent="0.25">
      <c r="A1091" s="125"/>
    </row>
    <row r="1092" spans="1:1" x14ac:dyDescent="0.25">
      <c r="A1092" s="125"/>
    </row>
    <row r="1093" spans="1:1" x14ac:dyDescent="0.25">
      <c r="A1093" s="125"/>
    </row>
    <row r="1094" spans="1:1" x14ac:dyDescent="0.25">
      <c r="A1094" s="125"/>
    </row>
    <row r="1095" spans="1:1" x14ac:dyDescent="0.25">
      <c r="A1095" s="125"/>
    </row>
    <row r="1096" spans="1:1" x14ac:dyDescent="0.25">
      <c r="A1096" s="125"/>
    </row>
    <row r="1097" spans="1:1" x14ac:dyDescent="0.25">
      <c r="A1097" s="125"/>
    </row>
    <row r="1098" spans="1:1" x14ac:dyDescent="0.25">
      <c r="A1098" s="125"/>
    </row>
    <row r="1099" spans="1:1" x14ac:dyDescent="0.25">
      <c r="A1099" s="125"/>
    </row>
    <row r="1100" spans="1:1" x14ac:dyDescent="0.25">
      <c r="A1100" s="125"/>
    </row>
    <row r="1101" spans="1:1" x14ac:dyDescent="0.25">
      <c r="A1101" s="125"/>
    </row>
    <row r="1102" spans="1:1" x14ac:dyDescent="0.25">
      <c r="A1102" s="125"/>
    </row>
    <row r="1103" spans="1:1" x14ac:dyDescent="0.25">
      <c r="A1103" s="125"/>
    </row>
    <row r="1104" spans="1:1" x14ac:dyDescent="0.25">
      <c r="A1104" s="125"/>
    </row>
    <row r="1105" spans="1:1" x14ac:dyDescent="0.25">
      <c r="A1105" s="125"/>
    </row>
    <row r="1106" spans="1:1" x14ac:dyDescent="0.25">
      <c r="A1106" s="125"/>
    </row>
    <row r="1107" spans="1:1" x14ac:dyDescent="0.25">
      <c r="A1107" s="125"/>
    </row>
    <row r="1108" spans="1:1" x14ac:dyDescent="0.25">
      <c r="A1108" s="125"/>
    </row>
    <row r="1109" spans="1:1" x14ac:dyDescent="0.25">
      <c r="A1109" s="125"/>
    </row>
    <row r="1110" spans="1:1" x14ac:dyDescent="0.25">
      <c r="A1110" s="125"/>
    </row>
    <row r="1111" spans="1:1" x14ac:dyDescent="0.25">
      <c r="A1111" s="125"/>
    </row>
    <row r="1112" spans="1:1" x14ac:dyDescent="0.25">
      <c r="A1112" s="125"/>
    </row>
    <row r="1113" spans="1:1" x14ac:dyDescent="0.25">
      <c r="A1113" s="125"/>
    </row>
    <row r="1114" spans="1:1" x14ac:dyDescent="0.25">
      <c r="A1114" s="125"/>
    </row>
    <row r="1115" spans="1:1" x14ac:dyDescent="0.25">
      <c r="A1115" s="125"/>
    </row>
    <row r="1116" spans="1:1" x14ac:dyDescent="0.25">
      <c r="A1116" s="125"/>
    </row>
    <row r="1117" spans="1:1" x14ac:dyDescent="0.25">
      <c r="A1117" s="125"/>
    </row>
    <row r="1118" spans="1:1" x14ac:dyDescent="0.25">
      <c r="A1118" s="125"/>
    </row>
    <row r="1119" spans="1:1" x14ac:dyDescent="0.25">
      <c r="A1119" s="125"/>
    </row>
    <row r="1120" spans="1:1" x14ac:dyDescent="0.25">
      <c r="A1120" s="125"/>
    </row>
    <row r="1121" spans="1:1" x14ac:dyDescent="0.25">
      <c r="A1121" s="125"/>
    </row>
    <row r="1122" spans="1:1" x14ac:dyDescent="0.25">
      <c r="A1122" s="125"/>
    </row>
    <row r="1123" spans="1:1" x14ac:dyDescent="0.25">
      <c r="A1123" s="125"/>
    </row>
    <row r="1124" spans="1:1" x14ac:dyDescent="0.25">
      <c r="A1124" s="125"/>
    </row>
    <row r="1125" spans="1:1" x14ac:dyDescent="0.25">
      <c r="A1125" s="125"/>
    </row>
    <row r="1126" spans="1:1" x14ac:dyDescent="0.25">
      <c r="A1126" s="125"/>
    </row>
    <row r="1127" spans="1:1" x14ac:dyDescent="0.25">
      <c r="A1127" s="125"/>
    </row>
    <row r="1128" spans="1:1" x14ac:dyDescent="0.25">
      <c r="A1128" s="125"/>
    </row>
    <row r="1129" spans="1:1" x14ac:dyDescent="0.25">
      <c r="A1129" s="125"/>
    </row>
    <row r="1130" spans="1:1" x14ac:dyDescent="0.25">
      <c r="A1130" s="125"/>
    </row>
    <row r="1131" spans="1:1" x14ac:dyDescent="0.25">
      <c r="A1131" s="125"/>
    </row>
    <row r="1132" spans="1:1" x14ac:dyDescent="0.25">
      <c r="A1132" s="125"/>
    </row>
    <row r="1133" spans="1:1" x14ac:dyDescent="0.25">
      <c r="A1133" s="125"/>
    </row>
    <row r="1134" spans="1:1" x14ac:dyDescent="0.25">
      <c r="A1134" s="125"/>
    </row>
    <row r="1135" spans="1:1" x14ac:dyDescent="0.25">
      <c r="A1135" s="125"/>
    </row>
    <row r="1136" spans="1:1" x14ac:dyDescent="0.25">
      <c r="A1136" s="125"/>
    </row>
    <row r="1137" spans="1:1" x14ac:dyDescent="0.25">
      <c r="A1137" s="125"/>
    </row>
    <row r="1138" spans="1:1" x14ac:dyDescent="0.25">
      <c r="A1138" s="125"/>
    </row>
    <row r="1139" spans="1:1" x14ac:dyDescent="0.25">
      <c r="A1139" s="125"/>
    </row>
    <row r="1140" spans="1:1" x14ac:dyDescent="0.25">
      <c r="A1140" s="125"/>
    </row>
    <row r="1141" spans="1:1" x14ac:dyDescent="0.25">
      <c r="A1141" s="125"/>
    </row>
    <row r="1142" spans="1:1" x14ac:dyDescent="0.25">
      <c r="A1142" s="125"/>
    </row>
    <row r="1143" spans="1:1" x14ac:dyDescent="0.25">
      <c r="A1143" s="125"/>
    </row>
    <row r="1144" spans="1:1" x14ac:dyDescent="0.25">
      <c r="A1144" s="125"/>
    </row>
    <row r="1145" spans="1:1" x14ac:dyDescent="0.25">
      <c r="A1145" s="125"/>
    </row>
    <row r="1146" spans="1:1" x14ac:dyDescent="0.25">
      <c r="A1146" s="125"/>
    </row>
    <row r="1147" spans="1:1" x14ac:dyDescent="0.25">
      <c r="A1147" s="125"/>
    </row>
    <row r="1148" spans="1:1" x14ac:dyDescent="0.25">
      <c r="A1148" s="125"/>
    </row>
    <row r="1149" spans="1:1" x14ac:dyDescent="0.25">
      <c r="A1149" s="125"/>
    </row>
    <row r="1150" spans="1:1" x14ac:dyDescent="0.25">
      <c r="A1150" s="125"/>
    </row>
    <row r="1151" spans="1:1" x14ac:dyDescent="0.25">
      <c r="A1151" s="125"/>
    </row>
    <row r="1152" spans="1:1" x14ac:dyDescent="0.25">
      <c r="A1152" s="125"/>
    </row>
    <row r="1153" spans="1:1" x14ac:dyDescent="0.25">
      <c r="A1153" s="125"/>
    </row>
    <row r="1154" spans="1:1" x14ac:dyDescent="0.25">
      <c r="A1154" s="125"/>
    </row>
    <row r="1155" spans="1:1" x14ac:dyDescent="0.25">
      <c r="A1155" s="125"/>
    </row>
    <row r="1156" spans="1:1" x14ac:dyDescent="0.25">
      <c r="A1156" s="125"/>
    </row>
    <row r="1157" spans="1:1" x14ac:dyDescent="0.25">
      <c r="A1157" s="125"/>
    </row>
    <row r="1158" spans="1:1" x14ac:dyDescent="0.25">
      <c r="A1158" s="125"/>
    </row>
    <row r="1159" spans="1:1" x14ac:dyDescent="0.25">
      <c r="A1159" s="125"/>
    </row>
    <row r="1160" spans="1:1" x14ac:dyDescent="0.25">
      <c r="A1160" s="125"/>
    </row>
    <row r="1161" spans="1:1" x14ac:dyDescent="0.25">
      <c r="A1161" s="125"/>
    </row>
    <row r="1162" spans="1:1" x14ac:dyDescent="0.25">
      <c r="A1162" s="125"/>
    </row>
    <row r="1163" spans="1:1" x14ac:dyDescent="0.25">
      <c r="A1163" s="125"/>
    </row>
    <row r="1164" spans="1:1" x14ac:dyDescent="0.25">
      <c r="A1164" s="125"/>
    </row>
    <row r="1165" spans="1:1" x14ac:dyDescent="0.25">
      <c r="A1165" s="125"/>
    </row>
    <row r="1166" spans="1:1" x14ac:dyDescent="0.25">
      <c r="A1166" s="125"/>
    </row>
    <row r="1167" spans="1:1" x14ac:dyDescent="0.25">
      <c r="A1167" s="125"/>
    </row>
    <row r="1168" spans="1:1" x14ac:dyDescent="0.25">
      <c r="A1168" s="125"/>
    </row>
    <row r="1169" spans="1:1" x14ac:dyDescent="0.25">
      <c r="A1169" s="125"/>
    </row>
    <row r="1170" spans="1:1" x14ac:dyDescent="0.25">
      <c r="A1170" s="125"/>
    </row>
    <row r="1171" spans="1:1" x14ac:dyDescent="0.25">
      <c r="A1171" s="125"/>
    </row>
    <row r="1172" spans="1:1" x14ac:dyDescent="0.25">
      <c r="A1172" s="125"/>
    </row>
    <row r="1173" spans="1:1" x14ac:dyDescent="0.25">
      <c r="A1173" s="125"/>
    </row>
    <row r="1174" spans="1:1" x14ac:dyDescent="0.25">
      <c r="A1174" s="125"/>
    </row>
    <row r="1175" spans="1:1" x14ac:dyDescent="0.25">
      <c r="A1175" s="125"/>
    </row>
    <row r="1176" spans="1:1" x14ac:dyDescent="0.25">
      <c r="A1176" s="125"/>
    </row>
    <row r="1177" spans="1:1" x14ac:dyDescent="0.25">
      <c r="A1177" s="125"/>
    </row>
    <row r="1178" spans="1:1" x14ac:dyDescent="0.25">
      <c r="A1178" s="125"/>
    </row>
    <row r="1179" spans="1:1" x14ac:dyDescent="0.25">
      <c r="A1179" s="125"/>
    </row>
    <row r="1180" spans="1:1" x14ac:dyDescent="0.25">
      <c r="A1180" s="125"/>
    </row>
    <row r="1181" spans="1:1" x14ac:dyDescent="0.25">
      <c r="A1181" s="125"/>
    </row>
    <row r="1182" spans="1:1" x14ac:dyDescent="0.25">
      <c r="A1182" s="125"/>
    </row>
    <row r="1183" spans="1:1" x14ac:dyDescent="0.25">
      <c r="A1183" s="125"/>
    </row>
    <row r="1184" spans="1:1" x14ac:dyDescent="0.25">
      <c r="A1184" s="125"/>
    </row>
    <row r="1185" spans="1:1" x14ac:dyDescent="0.25">
      <c r="A1185" s="125"/>
    </row>
    <row r="1186" spans="1:1" x14ac:dyDescent="0.25">
      <c r="A1186" s="125"/>
    </row>
    <row r="1187" spans="1:1" x14ac:dyDescent="0.25">
      <c r="A1187" s="125"/>
    </row>
    <row r="1188" spans="1:1" x14ac:dyDescent="0.25">
      <c r="A1188" s="125"/>
    </row>
    <row r="1189" spans="1:1" x14ac:dyDescent="0.25">
      <c r="A1189" s="125"/>
    </row>
    <row r="1190" spans="1:1" x14ac:dyDescent="0.25">
      <c r="A1190" s="125"/>
    </row>
    <row r="1191" spans="1:1" x14ac:dyDescent="0.25">
      <c r="A1191" s="125"/>
    </row>
    <row r="1192" spans="1:1" x14ac:dyDescent="0.25">
      <c r="A1192" s="125"/>
    </row>
    <row r="1193" spans="1:1" x14ac:dyDescent="0.25">
      <c r="A1193" s="125"/>
    </row>
    <row r="1194" spans="1:1" x14ac:dyDescent="0.25">
      <c r="A1194" s="125"/>
    </row>
    <row r="1195" spans="1:1" x14ac:dyDescent="0.25">
      <c r="A1195" s="125"/>
    </row>
    <row r="1196" spans="1:1" x14ac:dyDescent="0.25">
      <c r="A1196" s="125"/>
    </row>
    <row r="1197" spans="1:1" x14ac:dyDescent="0.25">
      <c r="A1197" s="125"/>
    </row>
    <row r="1198" spans="1:1" x14ac:dyDescent="0.25">
      <c r="A1198" s="125"/>
    </row>
    <row r="1199" spans="1:1" x14ac:dyDescent="0.25">
      <c r="A1199" s="125"/>
    </row>
    <row r="1200" spans="1:1" x14ac:dyDescent="0.25">
      <c r="A1200" s="125"/>
    </row>
    <row r="1201" spans="1:1" x14ac:dyDescent="0.25">
      <c r="A1201" s="125"/>
    </row>
    <row r="1202" spans="1:1" x14ac:dyDescent="0.25">
      <c r="A1202" s="125"/>
    </row>
    <row r="1203" spans="1:1" x14ac:dyDescent="0.25">
      <c r="A1203" s="125"/>
    </row>
    <row r="1204" spans="1:1" x14ac:dyDescent="0.25">
      <c r="A1204" s="125"/>
    </row>
    <row r="1205" spans="1:1" x14ac:dyDescent="0.25">
      <c r="A1205" s="125"/>
    </row>
    <row r="1206" spans="1:1" x14ac:dyDescent="0.25">
      <c r="A1206" s="125"/>
    </row>
    <row r="1207" spans="1:1" x14ac:dyDescent="0.25">
      <c r="A1207" s="125"/>
    </row>
    <row r="1208" spans="1:1" x14ac:dyDescent="0.25">
      <c r="A1208" s="125"/>
    </row>
    <row r="1209" spans="1:1" x14ac:dyDescent="0.25">
      <c r="A1209" s="125"/>
    </row>
    <row r="1210" spans="1:1" x14ac:dyDescent="0.25">
      <c r="A1210" s="125"/>
    </row>
    <row r="1211" spans="1:1" x14ac:dyDescent="0.25">
      <c r="A1211" s="125"/>
    </row>
    <row r="1212" spans="1:1" x14ac:dyDescent="0.25">
      <c r="A1212" s="125"/>
    </row>
    <row r="1213" spans="1:1" x14ac:dyDescent="0.25">
      <c r="A1213" s="125"/>
    </row>
    <row r="1214" spans="1:1" x14ac:dyDescent="0.25">
      <c r="A1214" s="125"/>
    </row>
    <row r="1215" spans="1:1" x14ac:dyDescent="0.25">
      <c r="A1215" s="125"/>
    </row>
    <row r="1216" spans="1:1" x14ac:dyDescent="0.25">
      <c r="A1216" s="125"/>
    </row>
    <row r="1217" spans="1:1" x14ac:dyDescent="0.25">
      <c r="A1217" s="125"/>
    </row>
    <row r="1218" spans="1:1" x14ac:dyDescent="0.25">
      <c r="A1218" s="125"/>
    </row>
    <row r="1219" spans="1:1" x14ac:dyDescent="0.25">
      <c r="A1219" s="125"/>
    </row>
    <row r="1220" spans="1:1" x14ac:dyDescent="0.25">
      <c r="A1220" s="125"/>
    </row>
    <row r="1221" spans="1:1" x14ac:dyDescent="0.25">
      <c r="A1221" s="125"/>
    </row>
    <row r="1222" spans="1:1" x14ac:dyDescent="0.25">
      <c r="A1222" s="125"/>
    </row>
    <row r="1223" spans="1:1" x14ac:dyDescent="0.25">
      <c r="A1223" s="125"/>
    </row>
    <row r="1224" spans="1:1" x14ac:dyDescent="0.25">
      <c r="A1224" s="125"/>
    </row>
    <row r="1225" spans="1:1" x14ac:dyDescent="0.25">
      <c r="A1225" s="125"/>
    </row>
    <row r="1226" spans="1:1" x14ac:dyDescent="0.25">
      <c r="A1226" s="125"/>
    </row>
    <row r="1227" spans="1:1" x14ac:dyDescent="0.25">
      <c r="A1227" s="125"/>
    </row>
    <row r="1228" spans="1:1" x14ac:dyDescent="0.25">
      <c r="A1228" s="125"/>
    </row>
    <row r="1229" spans="1:1" x14ac:dyDescent="0.25">
      <c r="A1229" s="125"/>
    </row>
    <row r="1230" spans="1:1" x14ac:dyDescent="0.25">
      <c r="A1230" s="125"/>
    </row>
    <row r="1231" spans="1:1" x14ac:dyDescent="0.25">
      <c r="A1231" s="125"/>
    </row>
    <row r="1232" spans="1:1" x14ac:dyDescent="0.25">
      <c r="A1232" s="125"/>
    </row>
    <row r="1233" spans="1:1" x14ac:dyDescent="0.25">
      <c r="A1233" s="125"/>
    </row>
    <row r="1234" spans="1:1" x14ac:dyDescent="0.25">
      <c r="A1234" s="125"/>
    </row>
    <row r="1235" spans="1:1" x14ac:dyDescent="0.25">
      <c r="A1235" s="125"/>
    </row>
    <row r="1236" spans="1:1" x14ac:dyDescent="0.25">
      <c r="A1236" s="125"/>
    </row>
    <row r="1237" spans="1:1" x14ac:dyDescent="0.25">
      <c r="A1237" s="125"/>
    </row>
    <row r="1238" spans="1:1" x14ac:dyDescent="0.25">
      <c r="A1238" s="125"/>
    </row>
    <row r="1239" spans="1:1" x14ac:dyDescent="0.25">
      <c r="A1239" s="125"/>
    </row>
    <row r="1240" spans="1:1" x14ac:dyDescent="0.25">
      <c r="A1240" s="125"/>
    </row>
    <row r="1241" spans="1:1" x14ac:dyDescent="0.25">
      <c r="A1241" s="125"/>
    </row>
    <row r="1242" spans="1:1" x14ac:dyDescent="0.25">
      <c r="A1242" s="125"/>
    </row>
    <row r="1243" spans="1:1" x14ac:dyDescent="0.25">
      <c r="A1243" s="125"/>
    </row>
    <row r="1244" spans="1:1" x14ac:dyDescent="0.25">
      <c r="A1244" s="125"/>
    </row>
    <row r="1245" spans="1:1" x14ac:dyDescent="0.25">
      <c r="A1245" s="125"/>
    </row>
    <row r="1246" spans="1:1" x14ac:dyDescent="0.25">
      <c r="A1246" s="125"/>
    </row>
    <row r="1247" spans="1:1" x14ac:dyDescent="0.25">
      <c r="A1247" s="125"/>
    </row>
    <row r="1248" spans="1:1" x14ac:dyDescent="0.25">
      <c r="A1248" s="125"/>
    </row>
    <row r="1249" spans="1:1" x14ac:dyDescent="0.25">
      <c r="A1249" s="125"/>
    </row>
    <row r="1250" spans="1:1" x14ac:dyDescent="0.25">
      <c r="A1250" s="125"/>
    </row>
    <row r="1251" spans="1:1" x14ac:dyDescent="0.25">
      <c r="A1251" s="125"/>
    </row>
    <row r="1252" spans="1:1" x14ac:dyDescent="0.25">
      <c r="A1252" s="125"/>
    </row>
    <row r="1253" spans="1:1" x14ac:dyDescent="0.25">
      <c r="A1253" s="125"/>
    </row>
    <row r="1254" spans="1:1" x14ac:dyDescent="0.25">
      <c r="A1254" s="125"/>
    </row>
    <row r="1255" spans="1:1" x14ac:dyDescent="0.25">
      <c r="A1255" s="125"/>
    </row>
    <row r="1256" spans="1:1" x14ac:dyDescent="0.25">
      <c r="A1256" s="125"/>
    </row>
    <row r="1257" spans="1:1" x14ac:dyDescent="0.25">
      <c r="A1257" s="125"/>
    </row>
    <row r="1258" spans="1:1" x14ac:dyDescent="0.25">
      <c r="A1258" s="125"/>
    </row>
    <row r="1259" spans="1:1" x14ac:dyDescent="0.25">
      <c r="A1259" s="125"/>
    </row>
    <row r="1260" spans="1:1" x14ac:dyDescent="0.25">
      <c r="A1260" s="125"/>
    </row>
    <row r="1261" spans="1:1" x14ac:dyDescent="0.25">
      <c r="A1261" s="125"/>
    </row>
    <row r="1262" spans="1:1" x14ac:dyDescent="0.25">
      <c r="A1262" s="125"/>
    </row>
    <row r="1263" spans="1:1" x14ac:dyDescent="0.25">
      <c r="A1263" s="125"/>
    </row>
    <row r="1264" spans="1:1" x14ac:dyDescent="0.25">
      <c r="A1264" s="125"/>
    </row>
    <row r="1265" spans="1:1" x14ac:dyDescent="0.25">
      <c r="A1265" s="125"/>
    </row>
    <row r="1266" spans="1:1" x14ac:dyDescent="0.25">
      <c r="A1266" s="125"/>
    </row>
    <row r="1267" spans="1:1" x14ac:dyDescent="0.25">
      <c r="A1267" s="125"/>
    </row>
    <row r="1268" spans="1:1" x14ac:dyDescent="0.25">
      <c r="A1268" s="125"/>
    </row>
    <row r="1269" spans="1:1" x14ac:dyDescent="0.25">
      <c r="A1269" s="125"/>
    </row>
    <row r="1270" spans="1:1" x14ac:dyDescent="0.25">
      <c r="A1270" s="125"/>
    </row>
    <row r="1271" spans="1:1" x14ac:dyDescent="0.25">
      <c r="A1271" s="125"/>
    </row>
    <row r="1272" spans="1:1" x14ac:dyDescent="0.25">
      <c r="A1272" s="125"/>
    </row>
    <row r="1273" spans="1:1" x14ac:dyDescent="0.25">
      <c r="A1273" s="125"/>
    </row>
    <row r="1274" spans="1:1" x14ac:dyDescent="0.25">
      <c r="A1274" s="125"/>
    </row>
    <row r="1275" spans="1:1" x14ac:dyDescent="0.25">
      <c r="A1275" s="125"/>
    </row>
    <row r="1276" spans="1:1" x14ac:dyDescent="0.25">
      <c r="A1276" s="125"/>
    </row>
    <row r="1277" spans="1:1" x14ac:dyDescent="0.25">
      <c r="A1277" s="125"/>
    </row>
    <row r="1278" spans="1:1" x14ac:dyDescent="0.25">
      <c r="A1278" s="125"/>
    </row>
    <row r="1279" spans="1:1" x14ac:dyDescent="0.25">
      <c r="A1279" s="125"/>
    </row>
    <row r="1280" spans="1:1" x14ac:dyDescent="0.25">
      <c r="A1280" s="125"/>
    </row>
    <row r="1281" spans="1:1" x14ac:dyDescent="0.25">
      <c r="A1281" s="125"/>
    </row>
    <row r="1282" spans="1:1" x14ac:dyDescent="0.25">
      <c r="A1282" s="125"/>
    </row>
    <row r="1283" spans="1:1" x14ac:dyDescent="0.25">
      <c r="A1283" s="125"/>
    </row>
    <row r="1284" spans="1:1" x14ac:dyDescent="0.25">
      <c r="A1284" s="125"/>
    </row>
    <row r="1285" spans="1:1" x14ac:dyDescent="0.25">
      <c r="A1285" s="125"/>
    </row>
    <row r="1286" spans="1:1" x14ac:dyDescent="0.25">
      <c r="A1286" s="125"/>
    </row>
    <row r="1287" spans="1:1" x14ac:dyDescent="0.25">
      <c r="A1287" s="125"/>
    </row>
    <row r="1288" spans="1:1" x14ac:dyDescent="0.25">
      <c r="A1288" s="125"/>
    </row>
    <row r="1289" spans="1:1" x14ac:dyDescent="0.25">
      <c r="A1289" s="125"/>
    </row>
    <row r="1290" spans="1:1" x14ac:dyDescent="0.25">
      <c r="A1290" s="125"/>
    </row>
    <row r="1291" spans="1:1" x14ac:dyDescent="0.25">
      <c r="A1291" s="125"/>
    </row>
    <row r="1292" spans="1:1" x14ac:dyDescent="0.25">
      <c r="A1292" s="125"/>
    </row>
    <row r="1293" spans="1:1" x14ac:dyDescent="0.25">
      <c r="A1293" s="125"/>
    </row>
    <row r="1294" spans="1:1" x14ac:dyDescent="0.25">
      <c r="A1294" s="125"/>
    </row>
    <row r="1295" spans="1:1" x14ac:dyDescent="0.25">
      <c r="A1295" s="125"/>
    </row>
    <row r="1296" spans="1:1" x14ac:dyDescent="0.25">
      <c r="A1296" s="125"/>
    </row>
    <row r="1297" spans="1:1" x14ac:dyDescent="0.25">
      <c r="A1297" s="125"/>
    </row>
    <row r="1298" spans="1:1" x14ac:dyDescent="0.25">
      <c r="A1298" s="125"/>
    </row>
    <row r="1299" spans="1:1" x14ac:dyDescent="0.25">
      <c r="A1299" s="125"/>
    </row>
    <row r="1300" spans="1:1" x14ac:dyDescent="0.25">
      <c r="A1300" s="125"/>
    </row>
    <row r="1301" spans="1:1" x14ac:dyDescent="0.25">
      <c r="A1301" s="125"/>
    </row>
    <row r="1302" spans="1:1" x14ac:dyDescent="0.25">
      <c r="A1302" s="125"/>
    </row>
    <row r="1303" spans="1:1" x14ac:dyDescent="0.25">
      <c r="A1303" s="125"/>
    </row>
    <row r="1304" spans="1:1" x14ac:dyDescent="0.25">
      <c r="A1304" s="125"/>
    </row>
    <row r="1305" spans="1:1" x14ac:dyDescent="0.25">
      <c r="A1305" s="125"/>
    </row>
    <row r="1306" spans="1:1" x14ac:dyDescent="0.25">
      <c r="A1306" s="125"/>
    </row>
    <row r="1307" spans="1:1" x14ac:dyDescent="0.25">
      <c r="A1307" s="125"/>
    </row>
    <row r="1308" spans="1:1" x14ac:dyDescent="0.25">
      <c r="A1308" s="125"/>
    </row>
    <row r="1309" spans="1:1" x14ac:dyDescent="0.25">
      <c r="A1309" s="125"/>
    </row>
    <row r="1310" spans="1:1" x14ac:dyDescent="0.25">
      <c r="A1310" s="125"/>
    </row>
    <row r="1311" spans="1:1" x14ac:dyDescent="0.25">
      <c r="A1311" s="125"/>
    </row>
    <row r="1312" spans="1:1" x14ac:dyDescent="0.25">
      <c r="A1312" s="125"/>
    </row>
    <row r="1313" spans="1:1" x14ac:dyDescent="0.25">
      <c r="A1313" s="125"/>
    </row>
    <row r="1314" spans="1:1" x14ac:dyDescent="0.25">
      <c r="A1314" s="125"/>
    </row>
    <row r="1315" spans="1:1" x14ac:dyDescent="0.25">
      <c r="A1315" s="125"/>
    </row>
    <row r="1316" spans="1:1" x14ac:dyDescent="0.25">
      <c r="A1316" s="125"/>
    </row>
    <row r="1317" spans="1:1" x14ac:dyDescent="0.25">
      <c r="A1317" s="125"/>
    </row>
    <row r="1318" spans="1:1" x14ac:dyDescent="0.25">
      <c r="A1318" s="125"/>
    </row>
    <row r="1319" spans="1:1" x14ac:dyDescent="0.25">
      <c r="A1319" s="125"/>
    </row>
    <row r="1320" spans="1:1" x14ac:dyDescent="0.25">
      <c r="A1320" s="125"/>
    </row>
    <row r="1321" spans="1:1" x14ac:dyDescent="0.25">
      <c r="A1321" s="125"/>
    </row>
    <row r="1322" spans="1:1" x14ac:dyDescent="0.25">
      <c r="A1322" s="125"/>
    </row>
    <row r="1323" spans="1:1" x14ac:dyDescent="0.25">
      <c r="A1323" s="125"/>
    </row>
    <row r="1324" spans="1:1" x14ac:dyDescent="0.25">
      <c r="A1324" s="125"/>
    </row>
    <row r="1325" spans="1:1" x14ac:dyDescent="0.25">
      <c r="A1325" s="125"/>
    </row>
    <row r="1326" spans="1:1" x14ac:dyDescent="0.25">
      <c r="A1326" s="125"/>
    </row>
    <row r="1327" spans="1:1" x14ac:dyDescent="0.25">
      <c r="A1327" s="125"/>
    </row>
    <row r="1328" spans="1:1" x14ac:dyDescent="0.25">
      <c r="A1328" s="125"/>
    </row>
    <row r="1329" spans="1:1" x14ac:dyDescent="0.25">
      <c r="A1329" s="125"/>
    </row>
    <row r="1330" spans="1:1" x14ac:dyDescent="0.25">
      <c r="A1330" s="125"/>
    </row>
    <row r="1331" spans="1:1" x14ac:dyDescent="0.25">
      <c r="A1331" s="125"/>
    </row>
    <row r="1332" spans="1:1" x14ac:dyDescent="0.25">
      <c r="A1332" s="125"/>
    </row>
    <row r="1333" spans="1:1" x14ac:dyDescent="0.25">
      <c r="A1333" s="125"/>
    </row>
    <row r="1334" spans="1:1" x14ac:dyDescent="0.25">
      <c r="A1334" s="125"/>
    </row>
    <row r="1335" spans="1:1" x14ac:dyDescent="0.25">
      <c r="A1335" s="125"/>
    </row>
    <row r="1336" spans="1:1" x14ac:dyDescent="0.25">
      <c r="A1336" s="125"/>
    </row>
    <row r="1337" spans="1:1" x14ac:dyDescent="0.25">
      <c r="A1337" s="125"/>
    </row>
    <row r="1338" spans="1:1" x14ac:dyDescent="0.25">
      <c r="A1338" s="125"/>
    </row>
    <row r="1339" spans="1:1" x14ac:dyDescent="0.25">
      <c r="A1339" s="125"/>
    </row>
    <row r="1340" spans="1:1" x14ac:dyDescent="0.25">
      <c r="A1340" s="125"/>
    </row>
    <row r="1341" spans="1:1" x14ac:dyDescent="0.25">
      <c r="A1341" s="125"/>
    </row>
    <row r="1342" spans="1:1" x14ac:dyDescent="0.25">
      <c r="A1342" s="125"/>
    </row>
    <row r="1343" spans="1:1" x14ac:dyDescent="0.25">
      <c r="A1343" s="125"/>
    </row>
    <row r="1344" spans="1:1" x14ac:dyDescent="0.25">
      <c r="A1344" s="125"/>
    </row>
    <row r="1345" spans="1:1" x14ac:dyDescent="0.25">
      <c r="A1345" s="125"/>
    </row>
    <row r="1346" spans="1:1" x14ac:dyDescent="0.25">
      <c r="A1346" s="125"/>
    </row>
    <row r="1347" spans="1:1" x14ac:dyDescent="0.25">
      <c r="A1347" s="125"/>
    </row>
    <row r="1348" spans="1:1" x14ac:dyDescent="0.25">
      <c r="A1348" s="125"/>
    </row>
    <row r="1349" spans="1:1" x14ac:dyDescent="0.25">
      <c r="A1349" s="125"/>
    </row>
    <row r="1350" spans="1:1" x14ac:dyDescent="0.25">
      <c r="A1350" s="125"/>
    </row>
    <row r="1351" spans="1:1" x14ac:dyDescent="0.25">
      <c r="A1351" s="125"/>
    </row>
    <row r="1352" spans="1:1" x14ac:dyDescent="0.25">
      <c r="A1352" s="125"/>
    </row>
    <row r="1353" spans="1:1" x14ac:dyDescent="0.25">
      <c r="A1353" s="125"/>
    </row>
    <row r="1354" spans="1:1" x14ac:dyDescent="0.25">
      <c r="A1354" s="125"/>
    </row>
    <row r="1355" spans="1:1" x14ac:dyDescent="0.25">
      <c r="A1355" s="125"/>
    </row>
    <row r="1356" spans="1:1" x14ac:dyDescent="0.25">
      <c r="A1356" s="125"/>
    </row>
    <row r="1357" spans="1:1" x14ac:dyDescent="0.25">
      <c r="A1357" s="125"/>
    </row>
    <row r="1358" spans="1:1" x14ac:dyDescent="0.2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511" activePane="bottomLeft" state="frozen"/>
      <selection pane="bottomLeft" activeCell="A528" sqref="A528:A529"/>
    </sheetView>
  </sheetViews>
  <sheetFormatPr defaultColWidth="9.140625" defaultRowHeight="15" x14ac:dyDescent="0.2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 x14ac:dyDescent="0.25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25">
      <c r="A2" s="229" t="s">
        <v>21</v>
      </c>
      <c r="B2" s="146" t="s">
        <v>724</v>
      </c>
    </row>
    <row r="3" spans="1:7" x14ac:dyDescent="0.25">
      <c r="A3" s="230"/>
      <c r="B3" s="147" t="s">
        <v>23</v>
      </c>
    </row>
    <row r="4" spans="1:7" x14ac:dyDescent="0.25">
      <c r="A4" s="231" t="s">
        <v>889</v>
      </c>
      <c r="B4" s="148" t="s">
        <v>912</v>
      </c>
    </row>
    <row r="5" spans="1:7" x14ac:dyDescent="0.25">
      <c r="A5" s="231" t="s">
        <v>890</v>
      </c>
      <c r="B5" s="148" t="s">
        <v>913</v>
      </c>
    </row>
    <row r="6" spans="1:7" x14ac:dyDescent="0.25">
      <c r="A6" s="231" t="s">
        <v>943</v>
      </c>
      <c r="B6" s="148" t="s">
        <v>913</v>
      </c>
    </row>
    <row r="7" spans="1:7" x14ac:dyDescent="0.25">
      <c r="A7" s="231" t="s">
        <v>944</v>
      </c>
      <c r="B7" s="148" t="s">
        <v>914</v>
      </c>
    </row>
    <row r="8" spans="1:7" x14ac:dyDescent="0.25">
      <c r="A8" s="231" t="s">
        <v>891</v>
      </c>
      <c r="B8" s="148" t="s">
        <v>915</v>
      </c>
    </row>
    <row r="9" spans="1:7" x14ac:dyDescent="0.25">
      <c r="A9" s="231" t="s">
        <v>892</v>
      </c>
      <c r="B9" s="148" t="s">
        <v>912</v>
      </c>
    </row>
    <row r="10" spans="1:7" x14ac:dyDescent="0.25">
      <c r="A10" s="231" t="s">
        <v>893</v>
      </c>
      <c r="B10" s="148" t="s">
        <v>916</v>
      </c>
    </row>
    <row r="11" spans="1:7" x14ac:dyDescent="0.25">
      <c r="A11" s="231" t="s">
        <v>894</v>
      </c>
      <c r="B11" s="148" t="s">
        <v>917</v>
      </c>
    </row>
    <row r="12" spans="1:7" x14ac:dyDescent="0.25">
      <c r="A12" s="231" t="s">
        <v>945</v>
      </c>
      <c r="B12" s="148" t="s">
        <v>917</v>
      </c>
    </row>
    <row r="13" spans="1:7" x14ac:dyDescent="0.25">
      <c r="A13" s="231" t="s">
        <v>946</v>
      </c>
      <c r="B13" s="148" t="s">
        <v>918</v>
      </c>
    </row>
    <row r="14" spans="1:7" x14ac:dyDescent="0.25">
      <c r="A14" s="231" t="s">
        <v>896</v>
      </c>
      <c r="B14" s="148" t="s">
        <v>919</v>
      </c>
    </row>
    <row r="15" spans="1:7" x14ac:dyDescent="0.25">
      <c r="A15" s="231" t="s">
        <v>897</v>
      </c>
      <c r="B15" s="148" t="s">
        <v>920</v>
      </c>
    </row>
    <row r="16" spans="1:7" x14ac:dyDescent="0.25">
      <c r="A16" s="231" t="s">
        <v>898</v>
      </c>
      <c r="B16" s="148" t="s">
        <v>921</v>
      </c>
    </row>
    <row r="17" spans="1:2" x14ac:dyDescent="0.25">
      <c r="A17" s="231" t="s">
        <v>899</v>
      </c>
      <c r="B17" s="148" t="s">
        <v>922</v>
      </c>
    </row>
    <row r="18" spans="1:2" x14ac:dyDescent="0.25">
      <c r="A18" s="231" t="s">
        <v>900</v>
      </c>
      <c r="B18" s="148" t="s">
        <v>922</v>
      </c>
    </row>
    <row r="19" spans="1:2" x14ac:dyDescent="0.25">
      <c r="A19" s="231" t="s">
        <v>947</v>
      </c>
      <c r="B19" s="148" t="s">
        <v>923</v>
      </c>
    </row>
    <row r="20" spans="1:2" x14ac:dyDescent="0.25">
      <c r="A20" s="231" t="s">
        <v>948</v>
      </c>
      <c r="B20" s="148" t="s">
        <v>924</v>
      </c>
    </row>
    <row r="21" spans="1:2" x14ac:dyDescent="0.25">
      <c r="A21" s="231" t="s">
        <v>901</v>
      </c>
      <c r="B21" s="148" t="s">
        <v>924</v>
      </c>
    </row>
    <row r="22" spans="1:2" x14ac:dyDescent="0.25">
      <c r="A22" s="231" t="s">
        <v>902</v>
      </c>
      <c r="B22" s="148" t="s">
        <v>924</v>
      </c>
    </row>
    <row r="23" spans="1:2" x14ac:dyDescent="0.25">
      <c r="A23" s="231" t="s">
        <v>903</v>
      </c>
      <c r="B23" s="148" t="s">
        <v>924</v>
      </c>
    </row>
    <row r="24" spans="1:2" x14ac:dyDescent="0.25">
      <c r="A24" s="231" t="s">
        <v>904</v>
      </c>
      <c r="B24" s="148" t="s">
        <v>924</v>
      </c>
    </row>
    <row r="25" spans="1:2" x14ac:dyDescent="0.25">
      <c r="A25" s="231" t="s">
        <v>949</v>
      </c>
      <c r="B25" s="148" t="s">
        <v>924</v>
      </c>
    </row>
    <row r="26" spans="1:2" x14ac:dyDescent="0.25">
      <c r="A26" s="231" t="s">
        <v>950</v>
      </c>
      <c r="B26" s="148" t="s">
        <v>924</v>
      </c>
    </row>
    <row r="27" spans="1:2" x14ac:dyDescent="0.25">
      <c r="A27" s="231" t="s">
        <v>905</v>
      </c>
      <c r="B27" s="148" t="s">
        <v>924</v>
      </c>
    </row>
    <row r="28" spans="1:2" x14ac:dyDescent="0.25">
      <c r="A28" s="231" t="s">
        <v>906</v>
      </c>
      <c r="B28" s="148" t="s">
        <v>924</v>
      </c>
    </row>
    <row r="29" spans="1:2" x14ac:dyDescent="0.25">
      <c r="A29" s="231" t="s">
        <v>907</v>
      </c>
      <c r="B29" s="148" t="s">
        <v>925</v>
      </c>
    </row>
    <row r="30" spans="1:2" x14ac:dyDescent="0.25">
      <c r="A30" s="231" t="s">
        <v>908</v>
      </c>
      <c r="B30" s="148" t="s">
        <v>923</v>
      </c>
    </row>
    <row r="31" spans="1:2" x14ac:dyDescent="0.25">
      <c r="A31" s="231" t="s">
        <v>909</v>
      </c>
      <c r="B31" s="148" t="s">
        <v>924</v>
      </c>
    </row>
    <row r="32" spans="1:2" x14ac:dyDescent="0.25">
      <c r="A32" s="231">
        <v>42739</v>
      </c>
      <c r="B32" s="149">
        <v>22760</v>
      </c>
    </row>
    <row r="33" spans="1:3" ht="15.75" x14ac:dyDescent="0.25">
      <c r="A33" s="231">
        <v>42740</v>
      </c>
      <c r="B33" s="150">
        <v>22700</v>
      </c>
    </row>
    <row r="34" spans="1:3" ht="15.75" x14ac:dyDescent="0.25">
      <c r="A34" s="231">
        <v>42741</v>
      </c>
      <c r="B34" s="150">
        <v>22610</v>
      </c>
    </row>
    <row r="35" spans="1:3" ht="15.75" x14ac:dyDescent="0.25">
      <c r="A35" s="231">
        <v>42745</v>
      </c>
      <c r="B35" s="150">
        <v>22605</v>
      </c>
    </row>
    <row r="36" spans="1:3" ht="15.75" x14ac:dyDescent="0.25">
      <c r="A36" s="231">
        <v>42746</v>
      </c>
      <c r="B36" s="150">
        <v>22605</v>
      </c>
    </row>
    <row r="37" spans="1:3" ht="15.75" x14ac:dyDescent="0.25">
      <c r="A37" s="231">
        <v>42747</v>
      </c>
      <c r="B37" s="150">
        <v>22605</v>
      </c>
    </row>
    <row r="38" spans="1:3" ht="15.75" x14ac:dyDescent="0.25">
      <c r="A38" s="231">
        <v>42748</v>
      </c>
      <c r="B38" s="150">
        <v>22605</v>
      </c>
    </row>
    <row r="39" spans="1:3" ht="15.75" x14ac:dyDescent="0.25">
      <c r="A39" s="231">
        <v>42751</v>
      </c>
      <c r="B39" s="150">
        <v>22605</v>
      </c>
    </row>
    <row r="40" spans="1:3" ht="15.75" x14ac:dyDescent="0.25">
      <c r="A40" s="231">
        <v>42752</v>
      </c>
      <c r="B40" s="150">
        <v>22600</v>
      </c>
      <c r="C40" s="141"/>
    </row>
    <row r="41" spans="1:3" ht="15.75" x14ac:dyDescent="0.25">
      <c r="A41" s="231">
        <v>42753</v>
      </c>
      <c r="B41" s="150">
        <v>22605</v>
      </c>
    </row>
    <row r="42" spans="1:3" ht="15.75" x14ac:dyDescent="0.25">
      <c r="A42" s="231">
        <v>42754</v>
      </c>
      <c r="B42" s="150">
        <v>22605</v>
      </c>
      <c r="C42" s="141"/>
    </row>
    <row r="43" spans="1:3" ht="15.75" x14ac:dyDescent="0.25">
      <c r="A43" s="231">
        <v>42755</v>
      </c>
      <c r="B43" s="150">
        <v>22600</v>
      </c>
      <c r="C43" s="141"/>
    </row>
    <row r="44" spans="1:3" ht="15.75" x14ac:dyDescent="0.25">
      <c r="A44" s="231">
        <v>42758</v>
      </c>
      <c r="B44" s="150">
        <v>22605</v>
      </c>
    </row>
    <row r="45" spans="1:3" ht="15.75" x14ac:dyDescent="0.25">
      <c r="A45" s="231">
        <v>42772</v>
      </c>
      <c r="B45" s="150">
        <v>22635</v>
      </c>
      <c r="C45" s="141"/>
    </row>
    <row r="46" spans="1:3" ht="15.75" x14ac:dyDescent="0.25">
      <c r="A46" s="231">
        <v>42773</v>
      </c>
      <c r="B46" s="150">
        <v>22610</v>
      </c>
      <c r="C46" s="141"/>
    </row>
    <row r="47" spans="1:3" ht="15.75" x14ac:dyDescent="0.25">
      <c r="A47" s="231">
        <v>42774</v>
      </c>
      <c r="B47" s="150">
        <v>22690</v>
      </c>
    </row>
    <row r="48" spans="1:3" ht="15.75" x14ac:dyDescent="0.25">
      <c r="A48" s="231">
        <v>42775</v>
      </c>
      <c r="B48" s="150">
        <v>22710</v>
      </c>
    </row>
    <row r="49" spans="1:2" ht="15.75" x14ac:dyDescent="0.25">
      <c r="A49" s="231">
        <v>42779</v>
      </c>
      <c r="B49" s="150">
        <v>22695</v>
      </c>
    </row>
    <row r="50" spans="1:2" ht="15.75" x14ac:dyDescent="0.25">
      <c r="A50" s="231">
        <v>42780</v>
      </c>
      <c r="B50" s="150">
        <v>22740</v>
      </c>
    </row>
    <row r="51" spans="1:2" ht="15.75" x14ac:dyDescent="0.25">
      <c r="A51" s="231">
        <v>42781</v>
      </c>
      <c r="B51" s="150">
        <v>22780</v>
      </c>
    </row>
    <row r="52" spans="1:2" ht="15.75" x14ac:dyDescent="0.25">
      <c r="A52" s="231">
        <v>42782</v>
      </c>
      <c r="B52" s="150">
        <v>22800</v>
      </c>
    </row>
    <row r="53" spans="1:2" ht="15.75" x14ac:dyDescent="0.25">
      <c r="A53" s="231">
        <v>42783</v>
      </c>
      <c r="B53" s="150">
        <v>22790</v>
      </c>
    </row>
    <row r="54" spans="1:2" ht="15.75" x14ac:dyDescent="0.25">
      <c r="A54" s="231">
        <v>42786</v>
      </c>
      <c r="B54" s="150">
        <v>22840</v>
      </c>
    </row>
    <row r="55" spans="1:2" ht="15.75" x14ac:dyDescent="0.25">
      <c r="A55" s="231">
        <v>42787</v>
      </c>
      <c r="B55" s="150">
        <v>22860</v>
      </c>
    </row>
    <row r="56" spans="1:2" ht="15.75" x14ac:dyDescent="0.25">
      <c r="A56" s="231">
        <v>42788</v>
      </c>
      <c r="B56" s="150">
        <v>22860</v>
      </c>
    </row>
    <row r="57" spans="1:2" ht="15.75" x14ac:dyDescent="0.25">
      <c r="A57" s="231">
        <v>42789</v>
      </c>
      <c r="B57" s="150">
        <v>22860</v>
      </c>
    </row>
    <row r="58" spans="1:2" ht="15.75" x14ac:dyDescent="0.25">
      <c r="A58" s="231">
        <v>42790</v>
      </c>
      <c r="B58" s="150">
        <v>22845</v>
      </c>
    </row>
    <row r="59" spans="1:2" ht="15.75" x14ac:dyDescent="0.25">
      <c r="A59" s="231">
        <v>42793</v>
      </c>
      <c r="B59" s="150">
        <v>22830</v>
      </c>
    </row>
    <row r="60" spans="1:2" ht="15.75" x14ac:dyDescent="0.25">
      <c r="A60" s="231">
        <v>42794</v>
      </c>
      <c r="B60" s="150">
        <v>22790</v>
      </c>
    </row>
    <row r="61" spans="1:2" ht="15.75" x14ac:dyDescent="0.25">
      <c r="A61" s="231">
        <v>42795</v>
      </c>
      <c r="B61" s="150">
        <v>22840</v>
      </c>
    </row>
    <row r="62" spans="1:2" ht="15.75" x14ac:dyDescent="0.25">
      <c r="A62" s="231">
        <v>42796</v>
      </c>
      <c r="B62" s="150">
        <v>22850</v>
      </c>
    </row>
    <row r="63" spans="1:2" ht="15.75" x14ac:dyDescent="0.25">
      <c r="A63" s="231">
        <v>42797</v>
      </c>
      <c r="B63" s="150">
        <v>22875</v>
      </c>
    </row>
    <row r="64" spans="1:2" ht="15.75" x14ac:dyDescent="0.25">
      <c r="A64" s="231">
        <v>42800</v>
      </c>
      <c r="B64" s="150">
        <v>22850</v>
      </c>
    </row>
    <row r="65" spans="1:2" ht="15.75" x14ac:dyDescent="0.25">
      <c r="A65" s="231">
        <v>42801</v>
      </c>
      <c r="B65" s="150">
        <v>22840</v>
      </c>
    </row>
    <row r="66" spans="1:2" ht="15.75" x14ac:dyDescent="0.25">
      <c r="A66" s="231">
        <v>42802</v>
      </c>
      <c r="B66" s="150">
        <v>22835</v>
      </c>
    </row>
    <row r="67" spans="1:2" ht="15.75" x14ac:dyDescent="0.25">
      <c r="A67" s="231">
        <v>42810</v>
      </c>
      <c r="B67" s="150">
        <v>22810</v>
      </c>
    </row>
    <row r="68" spans="1:2" ht="15.75" x14ac:dyDescent="0.25">
      <c r="A68" s="231">
        <v>42811</v>
      </c>
      <c r="B68" s="150">
        <v>22815</v>
      </c>
    </row>
    <row r="69" spans="1:2" ht="15.75" x14ac:dyDescent="0.25">
      <c r="A69" s="231">
        <v>42814</v>
      </c>
      <c r="B69" s="150">
        <v>22820</v>
      </c>
    </row>
    <row r="70" spans="1:2" ht="15.75" x14ac:dyDescent="0.25">
      <c r="A70" s="231">
        <v>42815</v>
      </c>
      <c r="B70" s="150">
        <v>22820</v>
      </c>
    </row>
    <row r="71" spans="1:2" ht="15.75" x14ac:dyDescent="0.25">
      <c r="A71" s="231">
        <v>42816</v>
      </c>
      <c r="B71" s="150">
        <v>22810</v>
      </c>
    </row>
    <row r="72" spans="1:2" ht="15.75" x14ac:dyDescent="0.25">
      <c r="A72" s="231">
        <v>42817</v>
      </c>
      <c r="B72" s="150">
        <v>22810</v>
      </c>
    </row>
    <row r="73" spans="1:2" ht="15.75" x14ac:dyDescent="0.25">
      <c r="A73" s="231">
        <v>42818</v>
      </c>
      <c r="B73" s="150">
        <v>22815</v>
      </c>
    </row>
    <row r="74" spans="1:2" ht="15.75" x14ac:dyDescent="0.25">
      <c r="A74" s="231">
        <v>42821</v>
      </c>
      <c r="B74" s="150">
        <v>22805</v>
      </c>
    </row>
    <row r="75" spans="1:2" ht="15.75" x14ac:dyDescent="0.25">
      <c r="A75" s="231">
        <v>42822</v>
      </c>
      <c r="B75" s="150">
        <v>22810</v>
      </c>
    </row>
    <row r="76" spans="1:2" ht="15.75" x14ac:dyDescent="0.25">
      <c r="A76" s="231">
        <v>42823</v>
      </c>
      <c r="B76" s="150">
        <v>22805</v>
      </c>
    </row>
    <row r="77" spans="1:2" ht="15.75" x14ac:dyDescent="0.25">
      <c r="A77" s="231">
        <v>42824</v>
      </c>
      <c r="B77" s="150">
        <v>22790</v>
      </c>
    </row>
    <row r="78" spans="1:2" ht="15.75" x14ac:dyDescent="0.25">
      <c r="A78" s="231">
        <v>42825</v>
      </c>
      <c r="B78" s="150">
        <v>22790</v>
      </c>
    </row>
    <row r="79" spans="1:2" ht="15.75" x14ac:dyDescent="0.25">
      <c r="A79" s="231">
        <v>42830</v>
      </c>
      <c r="B79" s="150">
        <v>22740</v>
      </c>
    </row>
    <row r="80" spans="1:2" ht="15.75" x14ac:dyDescent="0.25">
      <c r="A80" s="231">
        <v>42832</v>
      </c>
      <c r="B80" s="150">
        <v>22740</v>
      </c>
    </row>
    <row r="81" spans="1:2" ht="15.75" x14ac:dyDescent="0.25">
      <c r="A81" s="231">
        <v>42835</v>
      </c>
      <c r="B81" s="150">
        <v>22710</v>
      </c>
    </row>
    <row r="82" spans="1:2" ht="15.75" x14ac:dyDescent="0.25">
      <c r="A82" s="231">
        <v>42836</v>
      </c>
      <c r="B82" s="150">
        <v>22680</v>
      </c>
    </row>
    <row r="83" spans="1:2" ht="15.75" x14ac:dyDescent="0.25">
      <c r="A83" s="231">
        <v>42837</v>
      </c>
      <c r="B83" s="150">
        <v>22700</v>
      </c>
    </row>
    <row r="84" spans="1:2" ht="15.75" x14ac:dyDescent="0.25">
      <c r="A84" s="231">
        <v>42838</v>
      </c>
      <c r="B84" s="150">
        <v>22710</v>
      </c>
    </row>
    <row r="85" spans="1:2" ht="15.75" x14ac:dyDescent="0.25">
      <c r="A85" s="231">
        <v>42842</v>
      </c>
      <c r="B85" s="150">
        <v>22735</v>
      </c>
    </row>
    <row r="86" spans="1:2" ht="15.75" x14ac:dyDescent="0.25">
      <c r="A86" s="231">
        <v>42843</v>
      </c>
      <c r="B86" s="150">
        <v>22770</v>
      </c>
    </row>
    <row r="87" spans="1:2" ht="15.75" x14ac:dyDescent="0.25">
      <c r="A87" s="231">
        <v>42844</v>
      </c>
      <c r="B87" s="150">
        <v>22785</v>
      </c>
    </row>
    <row r="88" spans="1:2" ht="15.75" x14ac:dyDescent="0.25">
      <c r="A88" s="231">
        <v>42845</v>
      </c>
      <c r="B88" s="150">
        <v>22770</v>
      </c>
    </row>
    <row r="89" spans="1:2" ht="15.75" x14ac:dyDescent="0.25">
      <c r="A89" s="231">
        <v>42846</v>
      </c>
      <c r="B89" s="150">
        <v>22750</v>
      </c>
    </row>
    <row r="90" spans="1:2" ht="15.75" x14ac:dyDescent="0.25">
      <c r="A90" s="231">
        <v>42849</v>
      </c>
      <c r="B90" s="150">
        <v>22750</v>
      </c>
    </row>
    <row r="91" spans="1:2" ht="15.75" x14ac:dyDescent="0.25">
      <c r="A91" s="231">
        <v>42850</v>
      </c>
      <c r="B91" s="150">
        <v>22790</v>
      </c>
    </row>
    <row r="92" spans="1:2" ht="15.75" x14ac:dyDescent="0.25">
      <c r="A92" s="231">
        <v>42851</v>
      </c>
      <c r="B92" s="150">
        <v>22790</v>
      </c>
    </row>
    <row r="93" spans="1:2" ht="15.75" x14ac:dyDescent="0.25">
      <c r="A93" s="231">
        <v>42852</v>
      </c>
      <c r="B93" s="150">
        <v>22790</v>
      </c>
    </row>
    <row r="94" spans="1:2" ht="15.75" x14ac:dyDescent="0.25">
      <c r="A94" s="231">
        <v>42853</v>
      </c>
      <c r="B94" s="150">
        <v>22760</v>
      </c>
    </row>
    <row r="95" spans="1:2" ht="15.75" x14ac:dyDescent="0.25">
      <c r="A95" s="231">
        <v>42858</v>
      </c>
      <c r="B95" s="150">
        <v>22780</v>
      </c>
    </row>
    <row r="96" spans="1:2" ht="15.75" x14ac:dyDescent="0.25">
      <c r="A96" s="231">
        <v>42859</v>
      </c>
      <c r="B96" s="150">
        <v>22780</v>
      </c>
    </row>
    <row r="97" spans="1:2" ht="15.75" x14ac:dyDescent="0.25">
      <c r="A97" s="231">
        <v>42860</v>
      </c>
      <c r="B97" s="150">
        <v>22770</v>
      </c>
    </row>
    <row r="98" spans="1:2" ht="15.75" x14ac:dyDescent="0.25">
      <c r="A98" s="231">
        <v>42863</v>
      </c>
      <c r="B98" s="150">
        <v>22775</v>
      </c>
    </row>
    <row r="99" spans="1:2" ht="15.75" x14ac:dyDescent="0.25">
      <c r="A99" s="231">
        <v>42864</v>
      </c>
      <c r="B99" s="150">
        <v>22770</v>
      </c>
    </row>
    <row r="100" spans="1:2" ht="15.75" x14ac:dyDescent="0.25">
      <c r="A100" s="231">
        <v>42870</v>
      </c>
      <c r="B100" s="150">
        <v>22715</v>
      </c>
    </row>
    <row r="101" spans="1:2" ht="15.75" x14ac:dyDescent="0.25">
      <c r="A101" s="231">
        <v>42871</v>
      </c>
      <c r="B101" s="150">
        <v>22715</v>
      </c>
    </row>
    <row r="102" spans="1:2" ht="15.75" x14ac:dyDescent="0.25">
      <c r="A102" s="231">
        <v>42872</v>
      </c>
      <c r="B102" s="150">
        <v>22715</v>
      </c>
    </row>
    <row r="103" spans="1:2" ht="15.75" x14ac:dyDescent="0.25">
      <c r="A103" s="231">
        <v>42873</v>
      </c>
      <c r="B103" s="150">
        <v>22725</v>
      </c>
    </row>
    <row r="104" spans="1:2" ht="15.75" x14ac:dyDescent="0.25">
      <c r="A104" s="231">
        <v>42874</v>
      </c>
      <c r="B104" s="150">
        <v>22745</v>
      </c>
    </row>
    <row r="105" spans="1:2" ht="15.75" x14ac:dyDescent="0.25">
      <c r="A105" s="231">
        <v>42877</v>
      </c>
      <c r="B105" s="150">
        <v>22730</v>
      </c>
    </row>
    <row r="106" spans="1:2" ht="15.75" x14ac:dyDescent="0.25">
      <c r="A106" s="231">
        <v>42878</v>
      </c>
      <c r="B106" s="150">
        <v>22720</v>
      </c>
    </row>
    <row r="107" spans="1:2" ht="15.75" x14ac:dyDescent="0.25">
      <c r="A107" s="231">
        <v>42879</v>
      </c>
      <c r="B107" s="150">
        <v>22720</v>
      </c>
    </row>
    <row r="108" spans="1:2" ht="15.75" x14ac:dyDescent="0.25">
      <c r="A108" s="231">
        <v>42880</v>
      </c>
      <c r="B108" s="150">
        <v>22720</v>
      </c>
    </row>
    <row r="109" spans="1:2" ht="15.75" x14ac:dyDescent="0.25">
      <c r="A109" s="231">
        <v>42881</v>
      </c>
      <c r="B109" s="150">
        <v>22735</v>
      </c>
    </row>
    <row r="110" spans="1:2" ht="15.75" x14ac:dyDescent="0.25">
      <c r="A110" s="231">
        <v>42887</v>
      </c>
      <c r="B110" s="150">
        <v>22730</v>
      </c>
    </row>
    <row r="111" spans="1:2" ht="15.75" x14ac:dyDescent="0.25">
      <c r="A111" s="231">
        <v>42888</v>
      </c>
      <c r="B111" s="150">
        <v>22745</v>
      </c>
    </row>
    <row r="112" spans="1:2" ht="15.75" x14ac:dyDescent="0.25">
      <c r="A112" s="231">
        <v>42891</v>
      </c>
      <c r="B112" s="150">
        <v>22745</v>
      </c>
    </row>
    <row r="113" spans="1:2" ht="15.75" x14ac:dyDescent="0.25">
      <c r="A113" s="231">
        <v>42892</v>
      </c>
      <c r="B113" s="150">
        <v>22760</v>
      </c>
    </row>
    <row r="114" spans="1:2" ht="15.75" x14ac:dyDescent="0.25">
      <c r="A114" s="231">
        <v>42893</v>
      </c>
      <c r="B114" s="150">
        <v>22750</v>
      </c>
    </row>
    <row r="115" spans="1:2" ht="15.75" x14ac:dyDescent="0.25">
      <c r="A115" s="231">
        <v>42894</v>
      </c>
      <c r="B115" s="150">
        <v>22725</v>
      </c>
    </row>
    <row r="116" spans="1:2" ht="15.75" x14ac:dyDescent="0.25">
      <c r="A116" s="231">
        <v>42895</v>
      </c>
      <c r="B116" s="150">
        <v>22720</v>
      </c>
    </row>
    <row r="117" spans="1:2" ht="15.75" x14ac:dyDescent="0.25">
      <c r="A117" s="231">
        <v>42898</v>
      </c>
      <c r="B117" s="150">
        <v>22725</v>
      </c>
    </row>
    <row r="118" spans="1:2" ht="15.75" x14ac:dyDescent="0.25">
      <c r="A118" s="231">
        <v>42899</v>
      </c>
      <c r="B118" s="150">
        <v>22730</v>
      </c>
    </row>
    <row r="119" spans="1:2" ht="15.75" x14ac:dyDescent="0.25">
      <c r="A119" s="231">
        <v>42900</v>
      </c>
      <c r="B119" s="150">
        <v>22735</v>
      </c>
    </row>
    <row r="120" spans="1:2" ht="15.75" x14ac:dyDescent="0.25">
      <c r="A120" s="231">
        <v>42902</v>
      </c>
      <c r="B120" s="150">
        <v>22725</v>
      </c>
    </row>
    <row r="121" spans="1:2" ht="15.75" x14ac:dyDescent="0.25">
      <c r="A121" s="231">
        <v>42905</v>
      </c>
      <c r="B121" s="150">
        <v>22740</v>
      </c>
    </row>
    <row r="122" spans="1:2" ht="15.75" x14ac:dyDescent="0.25">
      <c r="A122" s="231">
        <v>42906</v>
      </c>
      <c r="B122" s="150">
        <v>22760</v>
      </c>
    </row>
    <row r="123" spans="1:2" ht="15.75" x14ac:dyDescent="0.25">
      <c r="A123" s="231">
        <v>42907</v>
      </c>
      <c r="B123" s="150">
        <v>22760</v>
      </c>
    </row>
    <row r="124" spans="1:2" ht="15.75" x14ac:dyDescent="0.25">
      <c r="A124" s="231">
        <v>42908</v>
      </c>
      <c r="B124" s="150">
        <v>22760</v>
      </c>
    </row>
    <row r="125" spans="1:2" ht="15.75" x14ac:dyDescent="0.25">
      <c r="A125" s="231">
        <v>42909</v>
      </c>
      <c r="B125" s="150">
        <v>22760</v>
      </c>
    </row>
    <row r="126" spans="1:2" ht="15.75" x14ac:dyDescent="0.25">
      <c r="A126" s="231">
        <v>42912</v>
      </c>
      <c r="B126" s="150">
        <v>22765</v>
      </c>
    </row>
    <row r="127" spans="1:2" ht="15.75" x14ac:dyDescent="0.25">
      <c r="A127" s="231">
        <v>42913</v>
      </c>
      <c r="B127" s="150">
        <v>22770</v>
      </c>
    </row>
    <row r="128" spans="1:2" ht="15.75" x14ac:dyDescent="0.25">
      <c r="A128" s="231">
        <v>42914</v>
      </c>
      <c r="B128" s="150">
        <v>22775</v>
      </c>
    </row>
    <row r="129" spans="1:2" ht="15.75" x14ac:dyDescent="0.25">
      <c r="A129" s="231">
        <v>42915</v>
      </c>
      <c r="B129" s="150">
        <v>22775</v>
      </c>
    </row>
    <row r="130" spans="1:2" ht="15.75" x14ac:dyDescent="0.25">
      <c r="A130" s="231">
        <v>42916</v>
      </c>
      <c r="B130" s="150">
        <v>22770</v>
      </c>
    </row>
    <row r="131" spans="1:2" ht="15.75" x14ac:dyDescent="0.25">
      <c r="A131" s="231">
        <v>42919</v>
      </c>
      <c r="B131" s="150">
        <v>22765</v>
      </c>
    </row>
    <row r="132" spans="1:2" ht="15.75" x14ac:dyDescent="0.25">
      <c r="A132" s="231">
        <v>42920</v>
      </c>
      <c r="B132" s="150">
        <v>22765</v>
      </c>
    </row>
    <row r="133" spans="1:2" ht="15.75" x14ac:dyDescent="0.25">
      <c r="A133" s="231">
        <v>42921</v>
      </c>
      <c r="B133" s="150">
        <v>22770</v>
      </c>
    </row>
    <row r="134" spans="1:2" ht="15.75" x14ac:dyDescent="0.25">
      <c r="A134" s="231">
        <v>42922</v>
      </c>
      <c r="B134" s="150">
        <v>22780</v>
      </c>
    </row>
    <row r="135" spans="1:2" ht="15.75" x14ac:dyDescent="0.25">
      <c r="A135" s="231">
        <v>42923</v>
      </c>
      <c r="B135" s="150">
        <v>22780</v>
      </c>
    </row>
    <row r="136" spans="1:2" ht="15.75" x14ac:dyDescent="0.25">
      <c r="A136" s="231">
        <v>42926</v>
      </c>
      <c r="B136" s="150">
        <v>22785</v>
      </c>
    </row>
    <row r="137" spans="1:2" ht="15.75" x14ac:dyDescent="0.25">
      <c r="A137" s="231">
        <v>42927</v>
      </c>
      <c r="B137" s="150">
        <v>22775</v>
      </c>
    </row>
    <row r="138" spans="1:2" ht="15.75" x14ac:dyDescent="0.25">
      <c r="A138" s="231">
        <v>42928</v>
      </c>
      <c r="B138" s="150">
        <v>22765</v>
      </c>
    </row>
    <row r="139" spans="1:2" ht="15.75" x14ac:dyDescent="0.25">
      <c r="A139" s="231">
        <v>42929</v>
      </c>
      <c r="B139" s="150">
        <v>22765</v>
      </c>
    </row>
    <row r="140" spans="1:2" ht="15.75" x14ac:dyDescent="0.25">
      <c r="A140" s="231">
        <v>42930</v>
      </c>
      <c r="B140" s="150">
        <v>22770</v>
      </c>
    </row>
    <row r="141" spans="1:2" ht="15.75" x14ac:dyDescent="0.25">
      <c r="A141" s="231">
        <v>42933</v>
      </c>
      <c r="B141" s="150">
        <v>22690</v>
      </c>
    </row>
    <row r="142" spans="1:2" ht="15.75" x14ac:dyDescent="0.25">
      <c r="A142" s="231">
        <v>42934</v>
      </c>
      <c r="B142" s="150">
        <v>22690</v>
      </c>
    </row>
    <row r="143" spans="1:2" ht="15.75" x14ac:dyDescent="0.25">
      <c r="A143" s="231">
        <v>42935</v>
      </c>
      <c r="B143" s="150">
        <v>22695</v>
      </c>
    </row>
    <row r="144" spans="1:2" ht="15.75" x14ac:dyDescent="0.25">
      <c r="A144" s="231">
        <v>42937</v>
      </c>
      <c r="B144" s="150">
        <v>22700</v>
      </c>
    </row>
    <row r="145" spans="1:2" ht="15.75" x14ac:dyDescent="0.25">
      <c r="A145" s="231">
        <v>42940</v>
      </c>
      <c r="B145" s="150">
        <v>22690</v>
      </c>
    </row>
    <row r="146" spans="1:2" ht="15.75" x14ac:dyDescent="0.25">
      <c r="A146" s="231">
        <v>42941</v>
      </c>
      <c r="B146" s="150">
        <v>22695</v>
      </c>
    </row>
    <row r="147" spans="1:2" ht="15.75" x14ac:dyDescent="0.25">
      <c r="A147" s="231">
        <v>42942</v>
      </c>
      <c r="B147" s="150">
        <v>22695</v>
      </c>
    </row>
    <row r="148" spans="1:2" ht="15.75" x14ac:dyDescent="0.25">
      <c r="A148" s="231">
        <v>42943</v>
      </c>
      <c r="B148" s="150">
        <v>22695</v>
      </c>
    </row>
    <row r="149" spans="1:2" ht="15.75" x14ac:dyDescent="0.25">
      <c r="A149" s="231">
        <v>42944</v>
      </c>
      <c r="B149" s="150">
        <v>22695</v>
      </c>
    </row>
    <row r="150" spans="1:2" ht="15.75" x14ac:dyDescent="0.25">
      <c r="A150" s="231">
        <v>42947</v>
      </c>
      <c r="B150" s="150">
        <v>22760</v>
      </c>
    </row>
    <row r="151" spans="1:2" ht="15.75" x14ac:dyDescent="0.25">
      <c r="A151" s="231">
        <v>42948</v>
      </c>
      <c r="B151" s="150">
        <v>22760</v>
      </c>
    </row>
    <row r="152" spans="1:2" ht="15.75" x14ac:dyDescent="0.25">
      <c r="A152" s="231">
        <v>42949</v>
      </c>
      <c r="B152" s="150">
        <v>22760</v>
      </c>
    </row>
    <row r="153" spans="1:2" ht="15.75" x14ac:dyDescent="0.25">
      <c r="A153" s="231">
        <v>42950</v>
      </c>
      <c r="B153" s="150">
        <v>22765</v>
      </c>
    </row>
    <row r="154" spans="1:2" ht="15.75" x14ac:dyDescent="0.25">
      <c r="A154" s="231">
        <v>42951</v>
      </c>
      <c r="B154" s="150">
        <v>22765</v>
      </c>
    </row>
    <row r="155" spans="1:2" ht="15.75" x14ac:dyDescent="0.25">
      <c r="A155" s="231">
        <v>42954</v>
      </c>
      <c r="B155" s="150">
        <v>22765</v>
      </c>
    </row>
    <row r="156" spans="1:2" ht="15.75" x14ac:dyDescent="0.25">
      <c r="A156" s="231">
        <v>42955</v>
      </c>
      <c r="B156" s="150">
        <v>22765</v>
      </c>
    </row>
    <row r="157" spans="1:2" ht="15.75" x14ac:dyDescent="0.25">
      <c r="A157" s="231">
        <v>42956</v>
      </c>
      <c r="B157" s="150">
        <v>22760</v>
      </c>
    </row>
    <row r="158" spans="1:2" ht="15.75" x14ac:dyDescent="0.25">
      <c r="A158" s="231">
        <v>42957</v>
      </c>
      <c r="B158" s="150">
        <v>22765</v>
      </c>
    </row>
    <row r="159" spans="1:2" ht="15.75" x14ac:dyDescent="0.25">
      <c r="A159" s="231">
        <v>42958</v>
      </c>
      <c r="B159" s="150">
        <v>22765</v>
      </c>
    </row>
    <row r="160" spans="1:2" ht="15.75" x14ac:dyDescent="0.25">
      <c r="A160" s="231">
        <v>42961</v>
      </c>
      <c r="B160" s="150">
        <v>22765</v>
      </c>
    </row>
    <row r="161" spans="1:2" ht="15.75" x14ac:dyDescent="0.25">
      <c r="A161" s="231">
        <v>42962</v>
      </c>
      <c r="B161" s="150">
        <v>22760</v>
      </c>
    </row>
    <row r="162" spans="1:2" ht="15.75" x14ac:dyDescent="0.25">
      <c r="A162" s="231">
        <v>42963</v>
      </c>
      <c r="B162" s="150">
        <v>22760</v>
      </c>
    </row>
    <row r="163" spans="1:2" ht="15.75" x14ac:dyDescent="0.25">
      <c r="A163" s="231">
        <v>42964</v>
      </c>
      <c r="B163" s="150">
        <v>22760</v>
      </c>
    </row>
    <row r="164" spans="1:2" ht="15.75" x14ac:dyDescent="0.25">
      <c r="A164" s="231">
        <v>42965</v>
      </c>
      <c r="B164" s="150">
        <v>22760</v>
      </c>
    </row>
    <row r="165" spans="1:2" ht="15.75" x14ac:dyDescent="0.25">
      <c r="A165" s="231">
        <v>42968</v>
      </c>
      <c r="B165" s="150">
        <v>22760</v>
      </c>
    </row>
    <row r="166" spans="1:2" ht="15.75" x14ac:dyDescent="0.25">
      <c r="A166" s="231">
        <v>42969</v>
      </c>
      <c r="B166" s="150">
        <v>22760</v>
      </c>
    </row>
    <row r="167" spans="1:2" ht="15.75" x14ac:dyDescent="0.25">
      <c r="A167" s="231">
        <v>42970</v>
      </c>
      <c r="B167" s="150">
        <v>22760</v>
      </c>
    </row>
    <row r="168" spans="1:2" ht="15.75" x14ac:dyDescent="0.25">
      <c r="A168" s="231">
        <v>42971</v>
      </c>
      <c r="B168" s="150">
        <v>22765</v>
      </c>
    </row>
    <row r="169" spans="1:2" ht="15.75" x14ac:dyDescent="0.25">
      <c r="A169" s="231">
        <v>42972</v>
      </c>
      <c r="B169" s="150">
        <v>22770</v>
      </c>
    </row>
    <row r="170" spans="1:2" ht="15.75" x14ac:dyDescent="0.25">
      <c r="A170" s="231">
        <v>42975</v>
      </c>
      <c r="B170" s="150">
        <v>22765</v>
      </c>
    </row>
    <row r="171" spans="1:2" ht="15.75" x14ac:dyDescent="0.25">
      <c r="A171" s="231">
        <v>42976</v>
      </c>
      <c r="B171" s="150">
        <v>22765</v>
      </c>
    </row>
    <row r="172" spans="1:2" ht="15.75" x14ac:dyDescent="0.25">
      <c r="A172" s="231">
        <v>42977</v>
      </c>
      <c r="B172" s="150">
        <v>22765</v>
      </c>
    </row>
    <row r="173" spans="1:2" ht="15.75" x14ac:dyDescent="0.25">
      <c r="A173" s="231">
        <v>42978</v>
      </c>
      <c r="B173" s="150">
        <v>22765</v>
      </c>
    </row>
    <row r="174" spans="1:2" ht="15.75" x14ac:dyDescent="0.25">
      <c r="A174" s="231">
        <v>42979</v>
      </c>
      <c r="B174" s="150">
        <v>22765</v>
      </c>
    </row>
    <row r="175" spans="1:2" ht="15.75" x14ac:dyDescent="0.25">
      <c r="A175" s="231">
        <v>42983</v>
      </c>
      <c r="B175" s="150">
        <v>22760</v>
      </c>
    </row>
    <row r="176" spans="1:2" ht="15.75" x14ac:dyDescent="0.25">
      <c r="A176" s="231">
        <v>42984</v>
      </c>
      <c r="B176" s="150">
        <v>22760</v>
      </c>
    </row>
    <row r="177" spans="1:2" ht="15.75" x14ac:dyDescent="0.25">
      <c r="A177" s="231">
        <v>42985</v>
      </c>
      <c r="B177" s="150">
        <v>22760</v>
      </c>
    </row>
    <row r="178" spans="1:2" ht="15.75" x14ac:dyDescent="0.25">
      <c r="A178" s="231">
        <v>42986</v>
      </c>
      <c r="B178" s="150">
        <v>22760</v>
      </c>
    </row>
    <row r="179" spans="1:2" ht="15.75" x14ac:dyDescent="0.25">
      <c r="A179" s="231">
        <v>42990</v>
      </c>
      <c r="B179" s="150">
        <v>22690</v>
      </c>
    </row>
    <row r="180" spans="1:2" ht="15.75" x14ac:dyDescent="0.25">
      <c r="A180" s="231">
        <v>42991</v>
      </c>
      <c r="B180" s="150">
        <v>22690</v>
      </c>
    </row>
    <row r="181" spans="1:2" ht="15.75" x14ac:dyDescent="0.25">
      <c r="A181" s="231">
        <v>42992</v>
      </c>
      <c r="B181" s="150">
        <v>22760</v>
      </c>
    </row>
    <row r="182" spans="1:2" ht="15.75" x14ac:dyDescent="0.25">
      <c r="A182" s="231">
        <v>42993</v>
      </c>
      <c r="B182" s="150">
        <v>22760</v>
      </c>
    </row>
    <row r="183" spans="1:2" ht="15.75" x14ac:dyDescent="0.25">
      <c r="A183" s="231">
        <v>42996</v>
      </c>
      <c r="B183" s="150">
        <v>22760</v>
      </c>
    </row>
    <row r="184" spans="1:2" ht="15.75" x14ac:dyDescent="0.25">
      <c r="A184" s="231">
        <v>42997</v>
      </c>
      <c r="B184" s="150">
        <v>22760</v>
      </c>
    </row>
    <row r="185" spans="1:2" ht="15.75" x14ac:dyDescent="0.25">
      <c r="A185" s="231">
        <v>42998</v>
      </c>
      <c r="B185" s="150">
        <v>22760</v>
      </c>
    </row>
    <row r="186" spans="1:2" ht="15.75" x14ac:dyDescent="0.25">
      <c r="A186" s="231">
        <v>42999</v>
      </c>
      <c r="B186" s="150">
        <v>22760</v>
      </c>
    </row>
    <row r="187" spans="1:2" ht="15.75" x14ac:dyDescent="0.25">
      <c r="A187" s="231">
        <v>43000</v>
      </c>
      <c r="B187" s="150">
        <v>22765</v>
      </c>
    </row>
    <row r="188" spans="1:2" ht="15.75" x14ac:dyDescent="0.25">
      <c r="A188" s="231">
        <v>43003</v>
      </c>
      <c r="B188" s="150">
        <v>22770</v>
      </c>
    </row>
    <row r="189" spans="1:2" ht="15.75" x14ac:dyDescent="0.25">
      <c r="A189" s="231">
        <v>43004</v>
      </c>
      <c r="B189" s="150">
        <v>22770</v>
      </c>
    </row>
    <row r="190" spans="1:2" ht="15.75" x14ac:dyDescent="0.25">
      <c r="A190" s="231">
        <v>43005</v>
      </c>
      <c r="B190" s="150">
        <v>22765</v>
      </c>
    </row>
    <row r="191" spans="1:2" ht="15.75" x14ac:dyDescent="0.25">
      <c r="A191" s="231">
        <v>43006</v>
      </c>
      <c r="B191" s="150">
        <v>22765</v>
      </c>
    </row>
    <row r="192" spans="1:2" ht="15.75" x14ac:dyDescent="0.25">
      <c r="A192" s="231">
        <v>43007</v>
      </c>
      <c r="B192" s="150">
        <v>22760</v>
      </c>
    </row>
    <row r="193" spans="1:2" ht="15.75" x14ac:dyDescent="0.25">
      <c r="A193" s="231">
        <v>43010</v>
      </c>
      <c r="B193" s="150">
        <v>22760</v>
      </c>
    </row>
    <row r="194" spans="1:2" ht="15.75" x14ac:dyDescent="0.25">
      <c r="A194" s="231">
        <v>43011</v>
      </c>
      <c r="B194" s="150">
        <v>22760</v>
      </c>
    </row>
    <row r="195" spans="1:2" ht="15.75" x14ac:dyDescent="0.25">
      <c r="A195" s="231">
        <v>43012</v>
      </c>
      <c r="B195" s="150">
        <v>22760</v>
      </c>
    </row>
    <row r="196" spans="1:2" ht="15.75" x14ac:dyDescent="0.25">
      <c r="A196" s="231">
        <v>43013</v>
      </c>
      <c r="B196" s="150">
        <v>22765</v>
      </c>
    </row>
    <row r="197" spans="1:2" ht="15.75" x14ac:dyDescent="0.25">
      <c r="A197" s="231">
        <v>43014</v>
      </c>
      <c r="B197" s="150">
        <v>22765</v>
      </c>
    </row>
    <row r="198" spans="1:2" ht="15.75" x14ac:dyDescent="0.25">
      <c r="A198" s="231">
        <v>43017</v>
      </c>
      <c r="B198" s="150">
        <v>22760</v>
      </c>
    </row>
    <row r="199" spans="1:2" ht="15.75" x14ac:dyDescent="0.25">
      <c r="A199" s="231">
        <v>43018</v>
      </c>
      <c r="B199" s="150">
        <v>22760</v>
      </c>
    </row>
    <row r="200" spans="1:2" ht="15.75" x14ac:dyDescent="0.25">
      <c r="A200" s="231">
        <v>43019</v>
      </c>
      <c r="B200" s="150">
        <v>22750</v>
      </c>
    </row>
    <row r="201" spans="1:2" ht="15.75" x14ac:dyDescent="0.25">
      <c r="A201" s="231">
        <v>43020</v>
      </c>
      <c r="B201" s="150">
        <v>22755</v>
      </c>
    </row>
    <row r="202" spans="1:2" ht="15.75" x14ac:dyDescent="0.25">
      <c r="A202" s="231">
        <v>43021</v>
      </c>
      <c r="B202" s="150">
        <v>22755</v>
      </c>
    </row>
    <row r="203" spans="1:2" ht="15.75" x14ac:dyDescent="0.25">
      <c r="A203" s="231">
        <v>43024</v>
      </c>
      <c r="B203" s="150">
        <v>22750</v>
      </c>
    </row>
    <row r="204" spans="1:2" ht="15.75" x14ac:dyDescent="0.25">
      <c r="A204" s="231">
        <v>43025</v>
      </c>
      <c r="B204" s="150">
        <v>22755</v>
      </c>
    </row>
    <row r="205" spans="1:2" ht="15.75" x14ac:dyDescent="0.25">
      <c r="A205" s="231">
        <v>43026</v>
      </c>
      <c r="B205" s="150">
        <v>22750</v>
      </c>
    </row>
    <row r="206" spans="1:2" ht="15.75" x14ac:dyDescent="0.25">
      <c r="A206" s="231">
        <v>43027</v>
      </c>
      <c r="B206" s="150">
        <v>22755</v>
      </c>
    </row>
    <row r="207" spans="1:2" ht="15.75" x14ac:dyDescent="0.25">
      <c r="A207" s="231">
        <v>43028</v>
      </c>
      <c r="B207" s="150">
        <v>22750</v>
      </c>
    </row>
    <row r="208" spans="1:2" ht="15.75" x14ac:dyDescent="0.25">
      <c r="A208" s="231">
        <v>43031</v>
      </c>
      <c r="B208" s="150">
        <v>22750</v>
      </c>
    </row>
    <row r="209" spans="1:2" ht="15.75" x14ac:dyDescent="0.25">
      <c r="A209" s="231">
        <v>43032</v>
      </c>
      <c r="B209" s="150">
        <v>22755</v>
      </c>
    </row>
    <row r="210" spans="1:2" ht="15.75" x14ac:dyDescent="0.25">
      <c r="A210" s="231">
        <v>43033</v>
      </c>
      <c r="B210" s="150">
        <v>22755</v>
      </c>
    </row>
    <row r="211" spans="1:2" ht="15.75" x14ac:dyDescent="0.25">
      <c r="A211" s="231">
        <v>43034</v>
      </c>
      <c r="B211" s="150">
        <v>22755</v>
      </c>
    </row>
    <row r="212" spans="1:2" ht="15.75" x14ac:dyDescent="0.25">
      <c r="A212" s="231">
        <v>43035</v>
      </c>
      <c r="B212" s="150">
        <v>22750</v>
      </c>
    </row>
    <row r="213" spans="1:2" ht="15.75" x14ac:dyDescent="0.25">
      <c r="A213" s="231">
        <v>43038</v>
      </c>
      <c r="B213" s="150">
        <v>22750</v>
      </c>
    </row>
    <row r="214" spans="1:2" ht="15.75" x14ac:dyDescent="0.25">
      <c r="A214" s="231">
        <v>43039</v>
      </c>
      <c r="B214" s="150">
        <v>22755</v>
      </c>
    </row>
    <row r="215" spans="1:2" ht="15.75" x14ac:dyDescent="0.25">
      <c r="A215" s="231">
        <v>43040</v>
      </c>
      <c r="B215" s="150">
        <v>22745</v>
      </c>
    </row>
    <row r="216" spans="1:2" ht="15.75" x14ac:dyDescent="0.25">
      <c r="A216" s="231">
        <v>43041</v>
      </c>
      <c r="B216" s="150">
        <v>22745</v>
      </c>
    </row>
    <row r="217" spans="1:2" ht="15.75" x14ac:dyDescent="0.25">
      <c r="A217" s="231">
        <v>43042</v>
      </c>
      <c r="B217" s="150">
        <v>22750</v>
      </c>
    </row>
    <row r="218" spans="1:2" ht="15.75" x14ac:dyDescent="0.25">
      <c r="A218" s="231">
        <v>43045</v>
      </c>
      <c r="B218" s="150">
        <v>22745</v>
      </c>
    </row>
    <row r="219" spans="1:2" ht="15.75" x14ac:dyDescent="0.25">
      <c r="A219" s="231">
        <v>43046</v>
      </c>
      <c r="B219" s="150">
        <v>22750</v>
      </c>
    </row>
    <row r="220" spans="1:2" ht="15.75" x14ac:dyDescent="0.25">
      <c r="A220" s="231">
        <v>43047</v>
      </c>
      <c r="B220" s="150">
        <v>22750</v>
      </c>
    </row>
    <row r="221" spans="1:2" ht="15.75" x14ac:dyDescent="0.25">
      <c r="A221" s="231">
        <v>43048</v>
      </c>
      <c r="B221" s="150">
        <v>22680</v>
      </c>
    </row>
    <row r="222" spans="1:2" ht="15.75" x14ac:dyDescent="0.25">
      <c r="A222" s="231">
        <v>43049</v>
      </c>
      <c r="B222" s="150">
        <v>22680</v>
      </c>
    </row>
    <row r="223" spans="1:2" ht="15.75" x14ac:dyDescent="0.25">
      <c r="A223" s="231">
        <v>43052</v>
      </c>
      <c r="B223" s="150">
        <v>22745</v>
      </c>
    </row>
    <row r="224" spans="1:2" ht="15.75" x14ac:dyDescent="0.25">
      <c r="A224" s="231">
        <v>43053</v>
      </c>
      <c r="B224" s="150">
        <v>22745</v>
      </c>
    </row>
    <row r="225" spans="1:2" ht="15.75" x14ac:dyDescent="0.25">
      <c r="A225" s="231">
        <v>43054</v>
      </c>
      <c r="B225" s="150">
        <v>22745</v>
      </c>
    </row>
    <row r="226" spans="1:2" ht="15.75" x14ac:dyDescent="0.25">
      <c r="A226" s="231">
        <v>43055</v>
      </c>
      <c r="B226" s="150">
        <v>22745</v>
      </c>
    </row>
    <row r="227" spans="1:2" ht="15.75" x14ac:dyDescent="0.25">
      <c r="A227" s="231">
        <v>43056</v>
      </c>
      <c r="B227" s="150">
        <v>22745</v>
      </c>
    </row>
    <row r="228" spans="1:2" ht="15.75" x14ac:dyDescent="0.25">
      <c r="A228" s="231">
        <v>43059</v>
      </c>
      <c r="B228" s="150">
        <v>22745</v>
      </c>
    </row>
    <row r="229" spans="1:2" ht="15.75" x14ac:dyDescent="0.25">
      <c r="A229" s="231">
        <v>43060</v>
      </c>
      <c r="B229" s="150">
        <v>22745</v>
      </c>
    </row>
    <row r="230" spans="1:2" ht="15.75" x14ac:dyDescent="0.25">
      <c r="A230" s="231">
        <v>43061</v>
      </c>
      <c r="B230" s="150">
        <v>22755</v>
      </c>
    </row>
    <row r="231" spans="1:2" ht="15.75" x14ac:dyDescent="0.25">
      <c r="A231" s="231">
        <v>43062</v>
      </c>
      <c r="B231" s="150">
        <v>22760</v>
      </c>
    </row>
    <row r="232" spans="1:2" ht="15.75" x14ac:dyDescent="0.25">
      <c r="A232" s="231">
        <v>43063</v>
      </c>
      <c r="B232" s="150">
        <v>22760</v>
      </c>
    </row>
    <row r="233" spans="1:2" ht="15.75" x14ac:dyDescent="0.25">
      <c r="A233" s="231">
        <v>43066</v>
      </c>
      <c r="B233" s="150">
        <v>22760</v>
      </c>
    </row>
    <row r="234" spans="1:2" ht="15.75" x14ac:dyDescent="0.25">
      <c r="A234" s="231">
        <v>43067</v>
      </c>
      <c r="B234" s="150">
        <v>22750</v>
      </c>
    </row>
    <row r="235" spans="1:2" ht="15.75" x14ac:dyDescent="0.25">
      <c r="A235" s="231">
        <v>43068</v>
      </c>
      <c r="B235" s="150">
        <v>22750</v>
      </c>
    </row>
    <row r="236" spans="1:2" ht="15.75" x14ac:dyDescent="0.25">
      <c r="A236" s="231">
        <v>43069</v>
      </c>
      <c r="B236" s="150">
        <v>22750</v>
      </c>
    </row>
    <row r="237" spans="1:2" ht="15.75" x14ac:dyDescent="0.25">
      <c r="A237" s="231">
        <v>43070</v>
      </c>
      <c r="B237" s="150">
        <v>22755</v>
      </c>
    </row>
    <row r="238" spans="1:2" ht="15.75" x14ac:dyDescent="0.25">
      <c r="A238" s="231">
        <v>43073</v>
      </c>
      <c r="B238" s="150">
        <v>22675</v>
      </c>
    </row>
    <row r="239" spans="1:2" ht="15.75" x14ac:dyDescent="0.25">
      <c r="A239" s="231">
        <v>43074</v>
      </c>
      <c r="B239" s="150">
        <v>22750</v>
      </c>
    </row>
    <row r="240" spans="1:2" ht="15.75" x14ac:dyDescent="0.25">
      <c r="A240" s="231">
        <v>43075</v>
      </c>
      <c r="B240" s="150">
        <v>22750</v>
      </c>
    </row>
    <row r="241" spans="1:2" ht="15.75" x14ac:dyDescent="0.25">
      <c r="A241" s="231">
        <v>43076</v>
      </c>
      <c r="B241" s="150">
        <v>22750</v>
      </c>
    </row>
    <row r="242" spans="1:2" ht="15.75" x14ac:dyDescent="0.25">
      <c r="A242" s="231">
        <v>43077</v>
      </c>
      <c r="B242" s="150">
        <v>22750</v>
      </c>
    </row>
    <row r="243" spans="1:2" ht="15.75" x14ac:dyDescent="0.25">
      <c r="A243" s="231">
        <v>43080</v>
      </c>
      <c r="B243" s="150">
        <v>22745</v>
      </c>
    </row>
    <row r="244" spans="1:2" ht="15.75" x14ac:dyDescent="0.25">
      <c r="A244" s="231">
        <v>43081</v>
      </c>
      <c r="B244" s="150">
        <v>22745</v>
      </c>
    </row>
    <row r="245" spans="1:2" ht="15.75" x14ac:dyDescent="0.25">
      <c r="A245" s="231">
        <v>43082</v>
      </c>
      <c r="B245" s="150">
        <v>22745</v>
      </c>
    </row>
    <row r="246" spans="1:2" ht="15.75" x14ac:dyDescent="0.25">
      <c r="A246" s="231">
        <v>43083</v>
      </c>
      <c r="B246" s="150">
        <v>22750</v>
      </c>
    </row>
    <row r="247" spans="1:2" ht="15.75" x14ac:dyDescent="0.25">
      <c r="A247" s="231">
        <v>43084</v>
      </c>
      <c r="B247" s="150">
        <v>22755</v>
      </c>
    </row>
    <row r="248" spans="1:2" ht="15.75" x14ac:dyDescent="0.25">
      <c r="A248" s="231">
        <v>43087</v>
      </c>
      <c r="B248" s="150">
        <v>22750</v>
      </c>
    </row>
    <row r="249" spans="1:2" ht="15.75" x14ac:dyDescent="0.25">
      <c r="A249" s="231">
        <v>43088</v>
      </c>
      <c r="B249" s="150">
        <v>22750</v>
      </c>
    </row>
    <row r="250" spans="1:2" ht="15.75" x14ac:dyDescent="0.25">
      <c r="A250" s="231">
        <v>43089</v>
      </c>
      <c r="B250" s="150">
        <v>22750</v>
      </c>
    </row>
    <row r="251" spans="1:2" ht="15.75" x14ac:dyDescent="0.25">
      <c r="A251" s="231">
        <v>43090</v>
      </c>
      <c r="B251" s="150">
        <v>22750</v>
      </c>
    </row>
    <row r="252" spans="1:2" ht="15.75" x14ac:dyDescent="0.25">
      <c r="A252" s="231">
        <v>43091</v>
      </c>
      <c r="B252" s="150">
        <v>22745</v>
      </c>
    </row>
    <row r="253" spans="1:2" ht="15.75" x14ac:dyDescent="0.25">
      <c r="A253" s="231">
        <v>43094</v>
      </c>
      <c r="B253" s="150">
        <v>22745</v>
      </c>
    </row>
    <row r="254" spans="1:2" ht="15.75" x14ac:dyDescent="0.25">
      <c r="A254" s="231">
        <v>43095</v>
      </c>
      <c r="B254" s="150">
        <v>22745</v>
      </c>
    </row>
    <row r="255" spans="1:2" ht="15.75" x14ac:dyDescent="0.25">
      <c r="A255" s="231">
        <v>43096</v>
      </c>
      <c r="B255" s="150">
        <v>22745</v>
      </c>
    </row>
    <row r="256" spans="1:2" ht="15.75" x14ac:dyDescent="0.25">
      <c r="A256" s="231">
        <v>43097</v>
      </c>
      <c r="B256" s="150">
        <v>22745</v>
      </c>
    </row>
    <row r="257" spans="1:2" ht="15.75" x14ac:dyDescent="0.25">
      <c r="A257" s="231">
        <v>43098</v>
      </c>
      <c r="B257" s="150">
        <v>22735</v>
      </c>
    </row>
    <row r="258" spans="1:2" ht="15.75" x14ac:dyDescent="0.25">
      <c r="A258" s="231">
        <v>43102</v>
      </c>
      <c r="B258" s="150">
        <v>22745</v>
      </c>
    </row>
    <row r="259" spans="1:2" ht="15.75" x14ac:dyDescent="0.25">
      <c r="A259" s="231">
        <v>43103</v>
      </c>
      <c r="B259" s="150">
        <v>22745</v>
      </c>
    </row>
    <row r="260" spans="1:2" ht="15.75" x14ac:dyDescent="0.25">
      <c r="A260" s="231">
        <v>43104</v>
      </c>
      <c r="B260" s="150">
        <v>22745</v>
      </c>
    </row>
    <row r="261" spans="1:2" ht="15.75" x14ac:dyDescent="0.25">
      <c r="A261" s="231">
        <v>43105</v>
      </c>
      <c r="B261" s="150">
        <v>22745</v>
      </c>
    </row>
    <row r="262" spans="1:2" ht="15.75" x14ac:dyDescent="0.25">
      <c r="A262" s="231">
        <v>43108</v>
      </c>
      <c r="B262" s="150">
        <v>22745</v>
      </c>
    </row>
    <row r="263" spans="1:2" ht="15.75" x14ac:dyDescent="0.25">
      <c r="A263" s="231">
        <v>43109</v>
      </c>
      <c r="B263" s="150">
        <v>22745</v>
      </c>
    </row>
    <row r="264" spans="1:2" ht="15.75" x14ac:dyDescent="0.25">
      <c r="A264" s="231">
        <v>43110</v>
      </c>
      <c r="B264" s="150">
        <v>22745</v>
      </c>
    </row>
    <row r="265" spans="1:2" ht="15.75" x14ac:dyDescent="0.25">
      <c r="A265" s="231">
        <v>43111</v>
      </c>
      <c r="B265" s="150">
        <v>22745</v>
      </c>
    </row>
    <row r="266" spans="1:2" ht="15.75" x14ac:dyDescent="0.25">
      <c r="A266" s="231">
        <v>43112</v>
      </c>
      <c r="B266" s="150">
        <v>22745</v>
      </c>
    </row>
    <row r="267" spans="1:2" ht="15.75" x14ac:dyDescent="0.25">
      <c r="A267" s="231">
        <v>43115</v>
      </c>
      <c r="B267" s="150">
        <v>22745</v>
      </c>
    </row>
    <row r="268" spans="1:2" ht="15.75" x14ac:dyDescent="0.25">
      <c r="A268" s="231">
        <v>43116</v>
      </c>
      <c r="B268" s="150">
        <v>22745</v>
      </c>
    </row>
    <row r="269" spans="1:2" ht="15.75" x14ac:dyDescent="0.25">
      <c r="A269" s="231">
        <v>43117</v>
      </c>
      <c r="B269" s="150">
        <v>22745</v>
      </c>
    </row>
    <row r="270" spans="1:2" ht="15.75" x14ac:dyDescent="0.25">
      <c r="A270" s="231">
        <v>43118</v>
      </c>
      <c r="B270" s="150">
        <v>22745</v>
      </c>
    </row>
    <row r="271" spans="1:2" ht="15.75" x14ac:dyDescent="0.25">
      <c r="A271" s="231">
        <v>43119</v>
      </c>
      <c r="B271" s="150">
        <v>22745</v>
      </c>
    </row>
    <row r="272" spans="1:2" ht="15.75" x14ac:dyDescent="0.25">
      <c r="A272" s="231">
        <v>43122</v>
      </c>
      <c r="B272" s="150">
        <v>22745</v>
      </c>
    </row>
    <row r="273" spans="1:2" ht="15.75" x14ac:dyDescent="0.25">
      <c r="A273" s="231">
        <v>43123</v>
      </c>
      <c r="B273" s="150">
        <v>22745</v>
      </c>
    </row>
    <row r="274" spans="1:2" ht="15.75" x14ac:dyDescent="0.25">
      <c r="A274" s="231">
        <v>43124</v>
      </c>
      <c r="B274" s="150">
        <v>22745</v>
      </c>
    </row>
    <row r="275" spans="1:2" ht="15.75" x14ac:dyDescent="0.25">
      <c r="A275" s="231">
        <v>43125</v>
      </c>
      <c r="B275" s="150">
        <v>22745</v>
      </c>
    </row>
    <row r="276" spans="1:2" ht="15.75" x14ac:dyDescent="0.25">
      <c r="A276" s="231">
        <v>43126</v>
      </c>
      <c r="B276" s="150">
        <v>22745</v>
      </c>
    </row>
    <row r="277" spans="1:2" ht="15.75" x14ac:dyDescent="0.25">
      <c r="A277" s="231">
        <v>43129</v>
      </c>
      <c r="B277" s="150">
        <v>22745</v>
      </c>
    </row>
    <row r="278" spans="1:2" ht="15.75" x14ac:dyDescent="0.25">
      <c r="A278" s="231">
        <v>43130</v>
      </c>
      <c r="B278" s="150">
        <v>22745</v>
      </c>
    </row>
    <row r="279" spans="1:2" ht="15.75" x14ac:dyDescent="0.25">
      <c r="A279" s="231">
        <v>43131</v>
      </c>
      <c r="B279" s="150">
        <v>22745</v>
      </c>
    </row>
    <row r="280" spans="1:2" ht="15.75" x14ac:dyDescent="0.25">
      <c r="A280" s="231">
        <v>43132</v>
      </c>
      <c r="B280" s="150">
        <v>22745</v>
      </c>
    </row>
    <row r="281" spans="1:2" ht="15.75" x14ac:dyDescent="0.25">
      <c r="A281" s="231">
        <v>43133</v>
      </c>
      <c r="B281" s="150">
        <v>22745</v>
      </c>
    </row>
    <row r="282" spans="1:2" ht="15.75" x14ac:dyDescent="0.25">
      <c r="A282" s="231">
        <v>43136</v>
      </c>
      <c r="B282" s="150">
        <v>22745</v>
      </c>
    </row>
    <row r="283" spans="1:2" ht="15.75" x14ac:dyDescent="0.25">
      <c r="A283" s="231">
        <v>43137</v>
      </c>
      <c r="B283" s="150">
        <v>22745</v>
      </c>
    </row>
    <row r="284" spans="1:2" ht="15.75" x14ac:dyDescent="0.25">
      <c r="A284" s="231">
        <v>43138</v>
      </c>
      <c r="B284" s="150">
        <v>22735</v>
      </c>
    </row>
    <row r="285" spans="1:2" ht="15.75" x14ac:dyDescent="0.25">
      <c r="A285" s="231">
        <v>43139</v>
      </c>
      <c r="B285" s="150">
        <v>22720</v>
      </c>
    </row>
    <row r="286" spans="1:2" ht="15.75" x14ac:dyDescent="0.25">
      <c r="A286" s="231">
        <v>43140</v>
      </c>
      <c r="B286" s="333" t="s">
        <v>1012</v>
      </c>
    </row>
    <row r="287" spans="1:2" ht="15.75" x14ac:dyDescent="0.25">
      <c r="A287" s="231">
        <v>43153</v>
      </c>
      <c r="B287" s="333">
        <v>22750</v>
      </c>
    </row>
    <row r="288" spans="1:2" ht="15.75" x14ac:dyDescent="0.25">
      <c r="A288" s="231">
        <v>43158</v>
      </c>
      <c r="B288" s="333">
        <v>22775</v>
      </c>
    </row>
    <row r="289" spans="1:2" ht="15.75" x14ac:dyDescent="0.25">
      <c r="A289" s="231">
        <v>43159</v>
      </c>
      <c r="B289" s="333">
        <v>22790</v>
      </c>
    </row>
    <row r="290" spans="1:2" ht="15.75" x14ac:dyDescent="0.25">
      <c r="A290" s="231">
        <v>43160</v>
      </c>
      <c r="B290" s="333">
        <v>22790</v>
      </c>
    </row>
    <row r="291" spans="1:2" ht="15.75" x14ac:dyDescent="0.25">
      <c r="A291" s="231">
        <v>43161</v>
      </c>
      <c r="B291" s="333">
        <v>22795</v>
      </c>
    </row>
    <row r="292" spans="1:2" ht="15.75" x14ac:dyDescent="0.25">
      <c r="A292" s="231">
        <v>43164</v>
      </c>
      <c r="B292" s="333">
        <v>22790</v>
      </c>
    </row>
    <row r="293" spans="1:2" ht="15.75" x14ac:dyDescent="0.25">
      <c r="A293" s="231">
        <v>43165</v>
      </c>
      <c r="B293" s="333">
        <v>22795</v>
      </c>
    </row>
    <row r="294" spans="1:2" ht="15.75" x14ac:dyDescent="0.25">
      <c r="A294" s="231">
        <v>43166</v>
      </c>
      <c r="B294" s="333">
        <v>22790</v>
      </c>
    </row>
    <row r="295" spans="1:2" ht="15.75" x14ac:dyDescent="0.25">
      <c r="A295" s="231">
        <v>43167</v>
      </c>
      <c r="B295" s="333">
        <v>22790</v>
      </c>
    </row>
    <row r="296" spans="1:2" ht="15.75" x14ac:dyDescent="0.25">
      <c r="A296" s="231">
        <v>43168</v>
      </c>
      <c r="B296" s="333">
        <v>22790</v>
      </c>
    </row>
    <row r="297" spans="1:2" ht="15.75" x14ac:dyDescent="0.25">
      <c r="A297" s="231">
        <v>43171</v>
      </c>
      <c r="B297" s="333">
        <v>22790</v>
      </c>
    </row>
    <row r="298" spans="1:2" ht="15.75" x14ac:dyDescent="0.25">
      <c r="A298" s="231">
        <v>43172</v>
      </c>
      <c r="B298" s="333">
        <v>22790</v>
      </c>
    </row>
    <row r="299" spans="1:2" ht="15.75" x14ac:dyDescent="0.25">
      <c r="A299" s="231">
        <v>43173</v>
      </c>
      <c r="B299" s="333">
        <v>22795</v>
      </c>
    </row>
    <row r="300" spans="1:2" ht="15.75" x14ac:dyDescent="0.25">
      <c r="A300" s="231">
        <v>43174</v>
      </c>
      <c r="B300" s="333">
        <v>22795</v>
      </c>
    </row>
    <row r="301" spans="1:2" ht="15.75" x14ac:dyDescent="0.25">
      <c r="A301" s="231">
        <v>43175</v>
      </c>
      <c r="B301" s="333">
        <v>22795</v>
      </c>
    </row>
    <row r="302" spans="1:2" ht="15.75" x14ac:dyDescent="0.25">
      <c r="A302" s="231">
        <v>43178</v>
      </c>
      <c r="B302" s="333">
        <v>22795</v>
      </c>
    </row>
    <row r="303" spans="1:2" ht="15.75" x14ac:dyDescent="0.25">
      <c r="A303" s="231">
        <v>43179</v>
      </c>
      <c r="B303" s="333">
        <v>22805</v>
      </c>
    </row>
    <row r="304" spans="1:2" ht="15.75" x14ac:dyDescent="0.25">
      <c r="A304" s="231">
        <v>43180</v>
      </c>
      <c r="B304" s="333">
        <v>22805</v>
      </c>
    </row>
    <row r="305" spans="1:4" ht="15.75" x14ac:dyDescent="0.25">
      <c r="A305" s="231">
        <v>43181</v>
      </c>
      <c r="B305" s="333">
        <v>22805</v>
      </c>
    </row>
    <row r="306" spans="1:4" ht="15.75" x14ac:dyDescent="0.25">
      <c r="A306" s="231">
        <v>43182</v>
      </c>
      <c r="B306" s="333">
        <v>22830</v>
      </c>
    </row>
    <row r="307" spans="1:4" ht="15.75" x14ac:dyDescent="0.25">
      <c r="A307" s="231">
        <v>43185</v>
      </c>
      <c r="B307" s="333">
        <v>22830</v>
      </c>
      <c r="C307" s="142"/>
      <c r="D307" s="142"/>
    </row>
    <row r="308" spans="1:4" ht="15.75" x14ac:dyDescent="0.25">
      <c r="A308" s="231">
        <v>43186</v>
      </c>
      <c r="B308" s="333">
        <v>22845</v>
      </c>
    </row>
    <row r="309" spans="1:4" ht="15.75" x14ac:dyDescent="0.25">
      <c r="A309" s="231">
        <v>43187</v>
      </c>
      <c r="B309" s="333">
        <v>22845</v>
      </c>
      <c r="D309" s="143"/>
    </row>
    <row r="310" spans="1:4" ht="15.75" x14ac:dyDescent="0.25">
      <c r="A310" s="231">
        <v>43188</v>
      </c>
      <c r="B310" s="333">
        <v>22840</v>
      </c>
    </row>
    <row r="311" spans="1:4" ht="15.75" x14ac:dyDescent="0.25">
      <c r="A311" s="231">
        <v>43189</v>
      </c>
      <c r="B311" s="333">
        <v>22820</v>
      </c>
    </row>
    <row r="312" spans="1:4" ht="15.75" x14ac:dyDescent="0.25">
      <c r="A312" s="231">
        <v>43192</v>
      </c>
      <c r="B312" s="333">
        <v>22820</v>
      </c>
    </row>
    <row r="313" spans="1:4" ht="15.75" x14ac:dyDescent="0.25">
      <c r="A313" s="231">
        <v>43193</v>
      </c>
      <c r="B313" s="333">
        <v>22835</v>
      </c>
    </row>
    <row r="314" spans="1:4" ht="15.75" x14ac:dyDescent="0.25">
      <c r="A314" s="231">
        <v>43194</v>
      </c>
      <c r="B314" s="333">
        <v>22845</v>
      </c>
    </row>
    <row r="315" spans="1:4" ht="15.75" x14ac:dyDescent="0.25">
      <c r="A315" s="231">
        <v>43195</v>
      </c>
      <c r="B315" s="333">
        <v>22845</v>
      </c>
    </row>
    <row r="316" spans="1:4" ht="15.75" x14ac:dyDescent="0.25">
      <c r="A316" s="231">
        <v>43196</v>
      </c>
      <c r="B316" s="333">
        <v>22840</v>
      </c>
    </row>
    <row r="317" spans="1:4" ht="15.75" x14ac:dyDescent="0.25">
      <c r="A317" s="231">
        <v>43200</v>
      </c>
      <c r="B317" s="333">
        <v>22825</v>
      </c>
    </row>
    <row r="318" spans="1:4" ht="15.75" x14ac:dyDescent="0.25">
      <c r="A318" s="231">
        <v>43201</v>
      </c>
      <c r="B318" s="333">
        <v>22825</v>
      </c>
    </row>
    <row r="319" spans="1:4" ht="15.75" x14ac:dyDescent="0.25">
      <c r="A319" s="231">
        <v>43202</v>
      </c>
      <c r="B319" s="333">
        <v>22825</v>
      </c>
    </row>
    <row r="320" spans="1:4" ht="15.75" x14ac:dyDescent="0.25">
      <c r="A320" s="231">
        <v>43203</v>
      </c>
      <c r="B320" s="333">
        <v>22820</v>
      </c>
    </row>
    <row r="321" spans="1:2" ht="15.75" x14ac:dyDescent="0.25">
      <c r="A321" s="231">
        <v>43206</v>
      </c>
      <c r="B321" s="333">
        <v>22825</v>
      </c>
    </row>
    <row r="322" spans="1:2" ht="15.75" x14ac:dyDescent="0.25">
      <c r="A322" s="231">
        <v>43207</v>
      </c>
      <c r="B322" s="333">
        <v>22805</v>
      </c>
    </row>
    <row r="323" spans="1:2" ht="15.75" x14ac:dyDescent="0.25">
      <c r="A323" s="231">
        <v>43208</v>
      </c>
      <c r="B323" s="333">
        <v>22805</v>
      </c>
    </row>
    <row r="324" spans="1:2" ht="15.75" x14ac:dyDescent="0.25">
      <c r="A324" s="231">
        <v>43209</v>
      </c>
      <c r="B324" s="333">
        <v>22810</v>
      </c>
    </row>
    <row r="325" spans="1:2" ht="15.75" x14ac:dyDescent="0.25">
      <c r="A325" s="231">
        <v>43210</v>
      </c>
      <c r="B325" s="333">
        <v>22810</v>
      </c>
    </row>
    <row r="326" spans="1:2" ht="15.75" x14ac:dyDescent="0.25">
      <c r="A326" s="231">
        <v>43213</v>
      </c>
      <c r="B326" s="333">
        <v>22810</v>
      </c>
    </row>
    <row r="327" spans="1:2" ht="15.75" x14ac:dyDescent="0.25">
      <c r="A327" s="231">
        <v>43214</v>
      </c>
      <c r="B327" s="333" t="s">
        <v>1014</v>
      </c>
    </row>
    <row r="328" spans="1:2" ht="15.75" x14ac:dyDescent="0.25">
      <c r="A328" s="231">
        <v>43216</v>
      </c>
      <c r="B328" s="333">
        <v>22805</v>
      </c>
    </row>
    <row r="329" spans="1:2" ht="15.75" x14ac:dyDescent="0.25">
      <c r="A329" s="231">
        <v>43217</v>
      </c>
      <c r="B329" s="333">
        <v>22800</v>
      </c>
    </row>
    <row r="330" spans="1:2" ht="15.75" x14ac:dyDescent="0.25">
      <c r="A330" s="231">
        <v>43222</v>
      </c>
      <c r="B330" s="333">
        <v>22800</v>
      </c>
    </row>
    <row r="331" spans="1:2" ht="15.75" x14ac:dyDescent="0.25">
      <c r="A331" s="231">
        <v>43223</v>
      </c>
      <c r="B331" s="333">
        <v>22795</v>
      </c>
    </row>
    <row r="332" spans="1:2" ht="15.75" x14ac:dyDescent="0.25">
      <c r="A332" s="231">
        <v>43224</v>
      </c>
      <c r="B332" s="333">
        <v>22805</v>
      </c>
    </row>
    <row r="333" spans="1:2" ht="15.75" x14ac:dyDescent="0.25">
      <c r="A333" s="231">
        <v>43227</v>
      </c>
      <c r="B333" s="333">
        <v>22805</v>
      </c>
    </row>
    <row r="334" spans="1:2" ht="15.75" x14ac:dyDescent="0.25">
      <c r="A334" s="231">
        <v>43228</v>
      </c>
      <c r="B334" s="333">
        <v>22805</v>
      </c>
    </row>
    <row r="335" spans="1:2" ht="15.75" x14ac:dyDescent="0.25">
      <c r="A335" s="231">
        <v>43229</v>
      </c>
      <c r="B335" s="333">
        <v>22805</v>
      </c>
    </row>
    <row r="336" spans="1:2" ht="15.75" x14ac:dyDescent="0.25">
      <c r="A336" s="231">
        <v>43230</v>
      </c>
      <c r="B336" s="333">
        <v>22805</v>
      </c>
    </row>
    <row r="337" spans="1:2" ht="15.75" x14ac:dyDescent="0.25">
      <c r="A337" s="231">
        <v>43231</v>
      </c>
      <c r="B337" s="333">
        <v>22805</v>
      </c>
    </row>
    <row r="338" spans="1:2" ht="15.75" x14ac:dyDescent="0.25">
      <c r="A338" s="231">
        <v>43234</v>
      </c>
      <c r="B338" s="333">
        <v>22805</v>
      </c>
    </row>
    <row r="339" spans="1:2" ht="15.75" x14ac:dyDescent="0.25">
      <c r="A339" s="231">
        <v>43235</v>
      </c>
      <c r="B339" s="333">
        <v>22805</v>
      </c>
    </row>
    <row r="340" spans="1:2" ht="15.75" x14ac:dyDescent="0.25">
      <c r="A340" s="231">
        <v>43236</v>
      </c>
      <c r="B340" s="333">
        <v>22805</v>
      </c>
    </row>
    <row r="341" spans="1:2" ht="15.75" x14ac:dyDescent="0.25">
      <c r="A341" s="231">
        <v>43237</v>
      </c>
      <c r="B341" s="333">
        <v>22805</v>
      </c>
    </row>
    <row r="342" spans="1:2" ht="15.75" x14ac:dyDescent="0.25">
      <c r="A342" s="231">
        <v>43238</v>
      </c>
      <c r="B342" s="333">
        <v>22815</v>
      </c>
    </row>
    <row r="343" spans="1:2" ht="15.75" x14ac:dyDescent="0.25">
      <c r="A343" s="231">
        <v>43241</v>
      </c>
      <c r="B343" s="333">
        <v>22815</v>
      </c>
    </row>
    <row r="344" spans="1:2" ht="15.75" x14ac:dyDescent="0.25">
      <c r="A344" s="231">
        <v>43242</v>
      </c>
      <c r="B344" s="333">
        <v>22810</v>
      </c>
    </row>
    <row r="345" spans="1:2" ht="15.75" x14ac:dyDescent="0.25">
      <c r="A345" s="231">
        <v>43243</v>
      </c>
      <c r="B345" s="333">
        <v>22805</v>
      </c>
    </row>
    <row r="346" spans="1:2" ht="15.75" x14ac:dyDescent="0.25">
      <c r="A346" s="231">
        <v>43244</v>
      </c>
      <c r="B346" s="333">
        <v>22810</v>
      </c>
    </row>
    <row r="347" spans="1:2" ht="15.75" x14ac:dyDescent="0.25">
      <c r="A347" s="231">
        <v>43245</v>
      </c>
      <c r="B347" s="333">
        <v>22815</v>
      </c>
    </row>
    <row r="348" spans="1:2" ht="15.75" x14ac:dyDescent="0.25">
      <c r="A348" s="231">
        <v>43248</v>
      </c>
      <c r="B348" s="333">
        <v>22845</v>
      </c>
    </row>
    <row r="349" spans="1:2" ht="15.75" x14ac:dyDescent="0.25">
      <c r="A349" s="231">
        <v>43249</v>
      </c>
      <c r="B349" s="333">
        <v>22860</v>
      </c>
    </row>
    <row r="350" spans="1:2" ht="15.75" x14ac:dyDescent="0.25">
      <c r="A350" s="231">
        <v>43250</v>
      </c>
      <c r="B350" s="333">
        <v>22880</v>
      </c>
    </row>
    <row r="351" spans="1:2" ht="15.75" x14ac:dyDescent="0.25">
      <c r="A351" s="231">
        <v>43251</v>
      </c>
      <c r="B351" s="333">
        <v>22850</v>
      </c>
    </row>
    <row r="352" spans="1:2" ht="15.75" x14ac:dyDescent="0.25">
      <c r="A352" s="231">
        <v>43252</v>
      </c>
      <c r="B352" s="333">
        <v>22830</v>
      </c>
    </row>
    <row r="353" spans="1:2" ht="15.75" x14ac:dyDescent="0.25">
      <c r="A353" s="231">
        <v>43255</v>
      </c>
      <c r="B353" s="333">
        <v>22855</v>
      </c>
    </row>
    <row r="354" spans="1:2" ht="15.75" x14ac:dyDescent="0.25">
      <c r="A354" s="231">
        <v>43256</v>
      </c>
      <c r="B354" s="333">
        <v>22855</v>
      </c>
    </row>
    <row r="355" spans="1:2" ht="15.75" x14ac:dyDescent="0.25">
      <c r="A355" s="231">
        <v>43257</v>
      </c>
      <c r="B355" s="333">
        <v>22840</v>
      </c>
    </row>
    <row r="356" spans="1:2" ht="15.75" x14ac:dyDescent="0.25">
      <c r="A356" s="231">
        <v>43258</v>
      </c>
      <c r="B356" s="333">
        <v>22840</v>
      </c>
    </row>
    <row r="357" spans="1:2" ht="15.75" x14ac:dyDescent="0.25">
      <c r="A357" s="231">
        <v>43259</v>
      </c>
      <c r="B357" s="333">
        <v>22755</v>
      </c>
    </row>
    <row r="358" spans="1:2" ht="15.75" x14ac:dyDescent="0.25">
      <c r="A358" s="231">
        <v>43262</v>
      </c>
      <c r="B358" s="333">
        <v>22850</v>
      </c>
    </row>
    <row r="359" spans="1:2" ht="15.75" x14ac:dyDescent="0.25">
      <c r="A359" s="231">
        <v>43263</v>
      </c>
      <c r="B359" s="333">
        <v>22845</v>
      </c>
    </row>
    <row r="360" spans="1:2" ht="15.75" x14ac:dyDescent="0.25">
      <c r="A360" s="231">
        <v>43264</v>
      </c>
      <c r="B360" s="333">
        <v>22850</v>
      </c>
    </row>
    <row r="361" spans="1:2" ht="15.75" x14ac:dyDescent="0.25">
      <c r="A361" s="231">
        <v>43265</v>
      </c>
      <c r="B361" s="333">
        <v>22850</v>
      </c>
    </row>
    <row r="362" spans="1:2" ht="15.75" x14ac:dyDescent="0.25">
      <c r="A362" s="231">
        <v>43266</v>
      </c>
      <c r="B362" s="333">
        <v>22845</v>
      </c>
    </row>
    <row r="363" spans="1:2" ht="15.75" x14ac:dyDescent="0.25">
      <c r="A363" s="231">
        <v>43269</v>
      </c>
      <c r="B363" s="333">
        <v>22865</v>
      </c>
    </row>
    <row r="364" spans="1:2" ht="15.75" x14ac:dyDescent="0.25">
      <c r="A364" s="231">
        <v>43270</v>
      </c>
      <c r="B364" s="333">
        <v>22880</v>
      </c>
    </row>
    <row r="365" spans="1:2" ht="15.75" x14ac:dyDescent="0.25">
      <c r="A365" s="231">
        <v>43271</v>
      </c>
      <c r="B365" s="333">
        <v>22890</v>
      </c>
    </row>
    <row r="366" spans="1:2" ht="15.75" x14ac:dyDescent="0.25">
      <c r="A366" s="231">
        <v>43272</v>
      </c>
      <c r="B366" s="333">
        <v>22900</v>
      </c>
    </row>
    <row r="367" spans="1:2" ht="15.75" x14ac:dyDescent="0.25">
      <c r="A367" s="231">
        <v>43276</v>
      </c>
      <c r="B367" s="333">
        <v>22910</v>
      </c>
    </row>
    <row r="368" spans="1:2" ht="15.75" x14ac:dyDescent="0.25">
      <c r="A368" s="231">
        <v>43277</v>
      </c>
      <c r="B368" s="333">
        <v>22945</v>
      </c>
    </row>
    <row r="369" spans="1:2" ht="15.75" x14ac:dyDescent="0.25">
      <c r="A369" s="231">
        <v>43278</v>
      </c>
      <c r="B369" s="333">
        <v>22975</v>
      </c>
    </row>
    <row r="370" spans="1:2" ht="15.75" x14ac:dyDescent="0.25">
      <c r="A370" s="231">
        <v>43279</v>
      </c>
      <c r="B370" s="333">
        <v>22975</v>
      </c>
    </row>
    <row r="371" spans="1:2" ht="15.75" x14ac:dyDescent="0.25">
      <c r="A371" s="231">
        <v>43280</v>
      </c>
      <c r="B371" s="333">
        <v>22990</v>
      </c>
    </row>
    <row r="372" spans="1:2" ht="15.75" x14ac:dyDescent="0.25">
      <c r="A372" s="231">
        <v>43283</v>
      </c>
      <c r="B372" s="333">
        <v>23010</v>
      </c>
    </row>
    <row r="373" spans="1:2" ht="15.75" x14ac:dyDescent="0.25">
      <c r="A373" s="231">
        <v>43284</v>
      </c>
      <c r="B373" s="333">
        <v>23060</v>
      </c>
    </row>
    <row r="374" spans="1:2" ht="15.75" x14ac:dyDescent="0.25">
      <c r="A374" s="231">
        <v>43285</v>
      </c>
      <c r="B374" s="333">
        <v>23070</v>
      </c>
    </row>
    <row r="375" spans="1:2" ht="15.75" x14ac:dyDescent="0.25">
      <c r="A375" s="231">
        <v>43286</v>
      </c>
      <c r="B375" s="333">
        <v>23075</v>
      </c>
    </row>
    <row r="376" spans="1:2" ht="15.75" x14ac:dyDescent="0.25">
      <c r="A376" s="231">
        <v>43287</v>
      </c>
      <c r="B376" s="333">
        <v>23075</v>
      </c>
    </row>
    <row r="377" spans="1:2" ht="15.75" x14ac:dyDescent="0.25">
      <c r="A377" s="231">
        <v>43291</v>
      </c>
      <c r="B377" s="333">
        <v>23070</v>
      </c>
    </row>
    <row r="378" spans="1:2" ht="15.75" x14ac:dyDescent="0.25">
      <c r="A378" s="231">
        <v>43292</v>
      </c>
      <c r="B378" s="333">
        <v>23075</v>
      </c>
    </row>
    <row r="379" spans="1:2" ht="15.75" x14ac:dyDescent="0.25">
      <c r="A379" s="231">
        <v>43293</v>
      </c>
      <c r="B379" s="333">
        <v>23075</v>
      </c>
    </row>
    <row r="380" spans="1:2" ht="15.75" x14ac:dyDescent="0.25">
      <c r="A380" s="231">
        <v>43294</v>
      </c>
      <c r="B380" s="333">
        <v>23080</v>
      </c>
    </row>
    <row r="381" spans="1:2" ht="15.75" x14ac:dyDescent="0.25">
      <c r="A381" s="231">
        <v>43297</v>
      </c>
      <c r="B381" s="333">
        <v>23080</v>
      </c>
    </row>
    <row r="382" spans="1:2" ht="15.75" x14ac:dyDescent="0.25">
      <c r="A382" s="231">
        <v>43298</v>
      </c>
      <c r="B382" s="333">
        <v>23080</v>
      </c>
    </row>
    <row r="383" spans="1:2" ht="15.75" x14ac:dyDescent="0.25">
      <c r="A383" s="231">
        <v>43299</v>
      </c>
      <c r="B383" s="333">
        <v>23080</v>
      </c>
    </row>
    <row r="384" spans="1:2" ht="15.75" x14ac:dyDescent="0.25">
      <c r="A384" s="231">
        <v>43300</v>
      </c>
      <c r="B384" s="333">
        <v>23080</v>
      </c>
    </row>
    <row r="385" spans="1:2" ht="15.75" x14ac:dyDescent="0.25">
      <c r="A385" s="231">
        <v>43301</v>
      </c>
      <c r="B385" s="333">
        <v>23090</v>
      </c>
    </row>
    <row r="386" spans="1:2" ht="15.75" x14ac:dyDescent="0.25">
      <c r="A386" s="231">
        <v>43304</v>
      </c>
      <c r="B386" s="333">
        <v>23230</v>
      </c>
    </row>
    <row r="387" spans="1:2" ht="15.75" x14ac:dyDescent="0.25">
      <c r="A387" s="231">
        <v>43305</v>
      </c>
      <c r="B387" s="333">
        <v>23275</v>
      </c>
    </row>
    <row r="388" spans="1:2" ht="15.75" x14ac:dyDescent="0.25">
      <c r="A388" s="231">
        <v>43306</v>
      </c>
      <c r="B388" s="333">
        <v>23250</v>
      </c>
    </row>
    <row r="389" spans="1:2" ht="15.75" x14ac:dyDescent="0.25">
      <c r="A389" s="231">
        <v>43307</v>
      </c>
      <c r="B389" s="333">
        <v>23220</v>
      </c>
    </row>
    <row r="390" spans="1:2" ht="15.75" x14ac:dyDescent="0.25">
      <c r="A390" s="231">
        <v>43308</v>
      </c>
      <c r="B390" s="333">
        <v>23255</v>
      </c>
    </row>
    <row r="391" spans="1:2" ht="15.75" x14ac:dyDescent="0.25">
      <c r="A391" s="231">
        <v>43311</v>
      </c>
      <c r="B391" s="333">
        <v>23290</v>
      </c>
    </row>
    <row r="392" spans="1:2" ht="15.75" x14ac:dyDescent="0.25">
      <c r="A392" s="231">
        <v>43312</v>
      </c>
      <c r="B392" s="333">
        <v>23325</v>
      </c>
    </row>
    <row r="393" spans="1:2" ht="15.75" x14ac:dyDescent="0.25">
      <c r="A393" s="231">
        <v>43313</v>
      </c>
      <c r="B393" s="333">
        <v>23325</v>
      </c>
    </row>
    <row r="394" spans="1:2" ht="15.75" x14ac:dyDescent="0.25">
      <c r="A394" s="231">
        <v>43314</v>
      </c>
      <c r="B394" s="333">
        <v>23310</v>
      </c>
    </row>
    <row r="395" spans="1:2" ht="15.75" x14ac:dyDescent="0.25">
      <c r="A395" s="231">
        <v>43315</v>
      </c>
      <c r="B395" s="333">
        <v>23340</v>
      </c>
    </row>
    <row r="396" spans="1:2" ht="15.75" x14ac:dyDescent="0.25">
      <c r="A396" s="231">
        <v>43318</v>
      </c>
      <c r="B396" s="333">
        <v>23350</v>
      </c>
    </row>
    <row r="397" spans="1:2" ht="15.75" x14ac:dyDescent="0.25">
      <c r="A397" s="231">
        <v>43319</v>
      </c>
      <c r="B397" s="333">
        <v>23345</v>
      </c>
    </row>
    <row r="398" spans="1:2" ht="15.75" x14ac:dyDescent="0.25">
      <c r="A398" s="231">
        <v>43320</v>
      </c>
      <c r="B398" s="333">
        <v>23330</v>
      </c>
    </row>
    <row r="399" spans="1:2" ht="15.75" x14ac:dyDescent="0.25">
      <c r="A399" s="231">
        <v>43321</v>
      </c>
      <c r="B399" s="333">
        <v>23315</v>
      </c>
    </row>
    <row r="400" spans="1:2" ht="15.75" x14ac:dyDescent="0.25">
      <c r="A400" s="231">
        <v>43322</v>
      </c>
      <c r="B400" s="333">
        <v>23310</v>
      </c>
    </row>
    <row r="401" spans="1:2" ht="15.75" x14ac:dyDescent="0.25">
      <c r="A401" s="231">
        <v>43325</v>
      </c>
      <c r="B401" s="333">
        <v>23350</v>
      </c>
    </row>
    <row r="402" spans="1:2" ht="15.75" x14ac:dyDescent="0.25">
      <c r="A402" s="231">
        <v>43326</v>
      </c>
      <c r="B402" s="333">
        <v>23350</v>
      </c>
    </row>
    <row r="403" spans="1:2" ht="15.75" x14ac:dyDescent="0.25">
      <c r="A403" s="231">
        <v>43327</v>
      </c>
      <c r="B403" s="333">
        <v>23350</v>
      </c>
    </row>
    <row r="404" spans="1:2" ht="15.75" x14ac:dyDescent="0.25">
      <c r="A404" s="231">
        <v>43328</v>
      </c>
      <c r="B404" s="333">
        <v>23350</v>
      </c>
    </row>
    <row r="405" spans="1:2" ht="15.75" x14ac:dyDescent="0.25">
      <c r="A405" s="231">
        <v>43329</v>
      </c>
      <c r="B405" s="333">
        <v>23345</v>
      </c>
    </row>
    <row r="406" spans="1:2" ht="15.75" x14ac:dyDescent="0.25">
      <c r="A406" s="231">
        <v>43332</v>
      </c>
      <c r="B406" s="333">
        <v>23325</v>
      </c>
    </row>
    <row r="407" spans="1:2" ht="15.75" x14ac:dyDescent="0.25">
      <c r="A407" s="231">
        <v>43333</v>
      </c>
      <c r="B407" s="333">
        <v>23300</v>
      </c>
    </row>
    <row r="408" spans="1:2" ht="15.75" x14ac:dyDescent="0.25">
      <c r="A408" s="231">
        <v>43334</v>
      </c>
      <c r="B408" s="333">
        <v>23320</v>
      </c>
    </row>
    <row r="409" spans="1:2" ht="15.75" x14ac:dyDescent="0.25">
      <c r="A409" s="231">
        <v>43335</v>
      </c>
      <c r="B409" s="333">
        <v>23320</v>
      </c>
    </row>
    <row r="410" spans="1:2" ht="15.75" x14ac:dyDescent="0.25">
      <c r="A410" s="231">
        <v>43336</v>
      </c>
      <c r="B410" s="333">
        <v>23340</v>
      </c>
    </row>
    <row r="411" spans="1:2" ht="15.75" x14ac:dyDescent="0.25">
      <c r="A411" s="231">
        <v>43339</v>
      </c>
      <c r="B411" s="333">
        <v>23330</v>
      </c>
    </row>
    <row r="412" spans="1:2" ht="15.75" x14ac:dyDescent="0.25">
      <c r="A412" s="231">
        <v>43340</v>
      </c>
      <c r="B412" s="333">
        <v>23335</v>
      </c>
    </row>
    <row r="413" spans="1:2" ht="15.75" x14ac:dyDescent="0.25">
      <c r="A413" s="231">
        <v>43341</v>
      </c>
      <c r="B413" s="333">
        <v>23335</v>
      </c>
    </row>
    <row r="414" spans="1:2" ht="15.75" x14ac:dyDescent="0.25">
      <c r="A414" s="231">
        <v>43342</v>
      </c>
      <c r="B414" s="333">
        <v>23340</v>
      </c>
    </row>
    <row r="415" spans="1:2" ht="15.75" x14ac:dyDescent="0.25">
      <c r="A415" s="231">
        <v>43343</v>
      </c>
      <c r="B415" s="333">
        <v>23340</v>
      </c>
    </row>
    <row r="416" spans="1:2" ht="15.75" x14ac:dyDescent="0.25">
      <c r="A416" s="231">
        <v>43347</v>
      </c>
      <c r="B416" s="333">
        <v>23340</v>
      </c>
    </row>
    <row r="417" spans="1:2" ht="15.75" x14ac:dyDescent="0.25">
      <c r="A417" s="231">
        <v>43348</v>
      </c>
      <c r="B417" s="333">
        <v>23350</v>
      </c>
    </row>
    <row r="418" spans="1:2" ht="15.75" x14ac:dyDescent="0.25">
      <c r="A418" s="231">
        <v>43349</v>
      </c>
      <c r="B418" s="333">
        <v>23335</v>
      </c>
    </row>
    <row r="419" spans="1:2" ht="15.75" x14ac:dyDescent="0.25">
      <c r="A419" s="231">
        <v>43350</v>
      </c>
      <c r="B419" s="333">
        <v>23350</v>
      </c>
    </row>
    <row r="420" spans="1:2" ht="15.75" x14ac:dyDescent="0.25">
      <c r="A420" s="231">
        <v>43353</v>
      </c>
      <c r="B420" s="333">
        <v>23340</v>
      </c>
    </row>
    <row r="421" spans="1:2" ht="15.75" x14ac:dyDescent="0.25">
      <c r="A421" s="231">
        <v>43354</v>
      </c>
      <c r="B421" s="333">
        <v>23330</v>
      </c>
    </row>
    <row r="422" spans="1:2" ht="15.75" x14ac:dyDescent="0.25">
      <c r="A422" s="231">
        <v>43355</v>
      </c>
      <c r="B422" s="333">
        <v>23325</v>
      </c>
    </row>
    <row r="423" spans="1:2" ht="15.75" x14ac:dyDescent="0.25">
      <c r="A423" s="231">
        <v>43356</v>
      </c>
      <c r="B423" s="333">
        <v>23325</v>
      </c>
    </row>
    <row r="424" spans="1:2" ht="15.75" x14ac:dyDescent="0.25">
      <c r="A424" s="231">
        <v>43357</v>
      </c>
      <c r="B424" s="333">
        <v>23290</v>
      </c>
    </row>
    <row r="425" spans="1:2" ht="15.75" x14ac:dyDescent="0.25">
      <c r="A425" s="231">
        <v>43360</v>
      </c>
      <c r="B425" s="333">
        <v>23310</v>
      </c>
    </row>
    <row r="426" spans="1:2" ht="15.75" x14ac:dyDescent="0.25">
      <c r="A426" s="231">
        <v>43361</v>
      </c>
      <c r="B426" s="333">
        <v>23325</v>
      </c>
    </row>
    <row r="427" spans="1:2" ht="15.75" x14ac:dyDescent="0.25">
      <c r="A427" s="231">
        <v>43362</v>
      </c>
      <c r="B427" s="333">
        <v>23330</v>
      </c>
    </row>
    <row r="428" spans="1:2" ht="15.75" x14ac:dyDescent="0.25">
      <c r="A428" s="231">
        <v>43363</v>
      </c>
      <c r="B428" s="333">
        <v>23360</v>
      </c>
    </row>
    <row r="429" spans="1:2" ht="15.75" x14ac:dyDescent="0.25">
      <c r="A429" s="231">
        <v>43364</v>
      </c>
      <c r="B429" s="333">
        <v>23370</v>
      </c>
    </row>
    <row r="430" spans="1:2" ht="15.75" x14ac:dyDescent="0.25">
      <c r="A430" s="231">
        <v>43368</v>
      </c>
      <c r="B430" s="333">
        <v>23375</v>
      </c>
    </row>
    <row r="431" spans="1:2" ht="15.75" x14ac:dyDescent="0.25">
      <c r="A431" s="231">
        <v>43369</v>
      </c>
      <c r="B431" s="333">
        <v>23390</v>
      </c>
    </row>
    <row r="432" spans="1:2" ht="15.75" x14ac:dyDescent="0.25">
      <c r="A432" s="231">
        <v>43370</v>
      </c>
      <c r="B432" s="333">
        <v>23390</v>
      </c>
    </row>
    <row r="433" spans="1:2" ht="15.75" x14ac:dyDescent="0.25">
      <c r="A433" s="231">
        <v>43371</v>
      </c>
      <c r="B433" s="333">
        <v>23380</v>
      </c>
    </row>
    <row r="434" spans="1:2" ht="15.75" x14ac:dyDescent="0.25">
      <c r="A434" s="231">
        <v>43374</v>
      </c>
      <c r="B434" s="333">
        <v>23370</v>
      </c>
    </row>
    <row r="435" spans="1:2" ht="15.75" x14ac:dyDescent="0.25">
      <c r="A435" s="231">
        <v>43375</v>
      </c>
      <c r="B435" s="333">
        <v>23370</v>
      </c>
    </row>
    <row r="436" spans="1:2" ht="15.75" x14ac:dyDescent="0.25">
      <c r="A436" s="231">
        <v>43376</v>
      </c>
      <c r="B436" s="333">
        <v>23375</v>
      </c>
    </row>
    <row r="437" spans="1:2" ht="15.75" x14ac:dyDescent="0.25">
      <c r="A437" s="231">
        <v>43377</v>
      </c>
      <c r="B437" s="333">
        <v>23380</v>
      </c>
    </row>
    <row r="438" spans="1:2" ht="15.75" x14ac:dyDescent="0.25">
      <c r="A438" s="231">
        <v>43378</v>
      </c>
      <c r="B438" s="333">
        <v>23390</v>
      </c>
    </row>
    <row r="439" spans="1:2" ht="15.75" x14ac:dyDescent="0.25">
      <c r="A439" s="231">
        <v>43381</v>
      </c>
      <c r="B439" s="333">
        <v>23395</v>
      </c>
    </row>
    <row r="440" spans="1:2" ht="15.75" x14ac:dyDescent="0.25">
      <c r="A440" s="231">
        <v>43382</v>
      </c>
      <c r="B440" s="333">
        <v>23395</v>
      </c>
    </row>
    <row r="441" spans="1:2" ht="15.75" x14ac:dyDescent="0.25">
      <c r="A441" s="231">
        <v>43383</v>
      </c>
      <c r="B441" s="333">
        <v>23390</v>
      </c>
    </row>
    <row r="442" spans="1:2" ht="15.75" x14ac:dyDescent="0.25">
      <c r="A442" s="231">
        <v>43385</v>
      </c>
      <c r="B442" s="333">
        <v>23385</v>
      </c>
    </row>
    <row r="443" spans="1:2" ht="15.75" x14ac:dyDescent="0.25">
      <c r="A443" s="231">
        <v>43388</v>
      </c>
      <c r="B443" s="333">
        <v>23390</v>
      </c>
    </row>
    <row r="444" spans="1:2" ht="15.75" x14ac:dyDescent="0.25">
      <c r="A444" s="231">
        <v>43389</v>
      </c>
      <c r="B444" s="333">
        <v>23375</v>
      </c>
    </row>
    <row r="445" spans="1:2" ht="15.75" x14ac:dyDescent="0.25">
      <c r="A445" s="231">
        <v>43390</v>
      </c>
      <c r="B445" s="333">
        <v>23385</v>
      </c>
    </row>
    <row r="446" spans="1:2" ht="15.75" x14ac:dyDescent="0.25">
      <c r="A446" s="231">
        <v>43391</v>
      </c>
      <c r="B446" s="333">
        <v>23385</v>
      </c>
    </row>
    <row r="447" spans="1:2" ht="15.75" x14ac:dyDescent="0.25">
      <c r="A447" s="231">
        <v>43392</v>
      </c>
      <c r="B447" s="333">
        <v>23390</v>
      </c>
    </row>
    <row r="448" spans="1:2" ht="15.75" x14ac:dyDescent="0.25">
      <c r="A448" s="231">
        <v>43395</v>
      </c>
      <c r="B448" s="333">
        <v>23390</v>
      </c>
    </row>
    <row r="449" spans="1:3" ht="15.75" x14ac:dyDescent="0.25">
      <c r="A449" s="231">
        <v>43396</v>
      </c>
      <c r="B449" s="333">
        <v>23390</v>
      </c>
    </row>
    <row r="450" spans="1:3" ht="15.75" x14ac:dyDescent="0.25">
      <c r="A450" s="231">
        <v>43397</v>
      </c>
      <c r="B450" s="333">
        <v>23390</v>
      </c>
      <c r="C450" s="376"/>
    </row>
    <row r="451" spans="1:3" ht="15.75" x14ac:dyDescent="0.25">
      <c r="A451" s="231">
        <v>43398</v>
      </c>
      <c r="B451" s="333">
        <v>23390</v>
      </c>
    </row>
    <row r="452" spans="1:3" ht="15.75" x14ac:dyDescent="0.25">
      <c r="A452" s="231">
        <v>43399</v>
      </c>
      <c r="B452" s="333">
        <v>23390</v>
      </c>
    </row>
    <row r="453" spans="1:3" ht="15.75" x14ac:dyDescent="0.25">
      <c r="A453" s="231">
        <v>43402</v>
      </c>
      <c r="B453" s="333">
        <v>23390</v>
      </c>
    </row>
    <row r="454" spans="1:3" ht="15.75" x14ac:dyDescent="0.25">
      <c r="A454" s="231">
        <v>43403</v>
      </c>
      <c r="B454" s="333">
        <v>23390</v>
      </c>
    </row>
    <row r="455" spans="1:3" ht="15.75" x14ac:dyDescent="0.25">
      <c r="A455" s="231">
        <v>43404</v>
      </c>
      <c r="B455" s="333">
        <v>23390</v>
      </c>
    </row>
    <row r="456" spans="1:3" ht="15.75" x14ac:dyDescent="0.25">
      <c r="A456" s="231">
        <v>43405</v>
      </c>
      <c r="B456" s="333">
        <v>23390</v>
      </c>
    </row>
    <row r="457" spans="1:3" ht="15.75" x14ac:dyDescent="0.25">
      <c r="A457" s="231">
        <v>43406</v>
      </c>
      <c r="B457" s="333">
        <v>23375</v>
      </c>
    </row>
    <row r="458" spans="1:3" ht="15.75" x14ac:dyDescent="0.25">
      <c r="A458" s="231">
        <v>43409</v>
      </c>
      <c r="B458" s="333">
        <v>23355</v>
      </c>
    </row>
    <row r="459" spans="1:3" ht="15.75" x14ac:dyDescent="0.25">
      <c r="A459" s="231">
        <v>43410</v>
      </c>
      <c r="B459" s="333">
        <v>23365</v>
      </c>
    </row>
    <row r="460" spans="1:3" ht="15.75" x14ac:dyDescent="0.25">
      <c r="A460" s="231">
        <v>43411</v>
      </c>
      <c r="B460" s="333">
        <v>23365</v>
      </c>
    </row>
    <row r="461" spans="1:3" ht="15.75" x14ac:dyDescent="0.25">
      <c r="A461" s="231">
        <v>43412</v>
      </c>
      <c r="B461" s="333">
        <v>23365</v>
      </c>
    </row>
    <row r="462" spans="1:3" ht="15.75" x14ac:dyDescent="0.25">
      <c r="A462" s="231">
        <v>43413</v>
      </c>
      <c r="B462" s="333">
        <v>23345</v>
      </c>
    </row>
    <row r="463" spans="1:3" ht="15.75" x14ac:dyDescent="0.25">
      <c r="A463" s="231">
        <v>43416</v>
      </c>
      <c r="B463" s="333">
        <v>23345</v>
      </c>
    </row>
    <row r="464" spans="1:3" ht="15.75" x14ac:dyDescent="0.25">
      <c r="A464" s="231">
        <v>43417</v>
      </c>
      <c r="B464" s="333">
        <v>23345</v>
      </c>
    </row>
    <row r="465" spans="1:2" ht="15.75" x14ac:dyDescent="0.25">
      <c r="A465" s="231">
        <v>43418</v>
      </c>
      <c r="B465" s="333">
        <v>23350</v>
      </c>
    </row>
    <row r="466" spans="1:2" ht="15.75" x14ac:dyDescent="0.25">
      <c r="A466" s="231">
        <v>43419</v>
      </c>
      <c r="B466" s="333">
        <v>23355</v>
      </c>
    </row>
    <row r="467" spans="1:2" ht="15.75" x14ac:dyDescent="0.25">
      <c r="A467" s="231">
        <v>43423</v>
      </c>
      <c r="B467" s="333">
        <v>23355</v>
      </c>
    </row>
    <row r="468" spans="1:2" ht="15.75" x14ac:dyDescent="0.25">
      <c r="A468" s="231">
        <v>43424</v>
      </c>
      <c r="B468" s="333">
        <v>23380</v>
      </c>
    </row>
    <row r="469" spans="1:2" ht="15.75" x14ac:dyDescent="0.25">
      <c r="A469" s="231">
        <v>43425</v>
      </c>
      <c r="B469" s="333">
        <v>23380</v>
      </c>
    </row>
    <row r="470" spans="1:2" ht="15.75" x14ac:dyDescent="0.25">
      <c r="A470" s="231">
        <v>43426</v>
      </c>
      <c r="B470" s="333">
        <v>23395</v>
      </c>
    </row>
    <row r="471" spans="1:2" ht="15.75" x14ac:dyDescent="0.25">
      <c r="A471" s="231">
        <v>43427</v>
      </c>
      <c r="B471" s="333">
        <v>23395</v>
      </c>
    </row>
    <row r="472" spans="1:2" ht="15.75" x14ac:dyDescent="0.25">
      <c r="A472" s="231">
        <v>43430</v>
      </c>
      <c r="B472" s="333">
        <v>23375</v>
      </c>
    </row>
    <row r="473" spans="1:2" ht="15.75" x14ac:dyDescent="0.25">
      <c r="A473" s="231">
        <v>43431</v>
      </c>
      <c r="B473" s="333">
        <v>23390</v>
      </c>
    </row>
    <row r="474" spans="1:2" ht="15.75" x14ac:dyDescent="0.25">
      <c r="A474" s="231">
        <v>43432</v>
      </c>
      <c r="B474" s="333">
        <v>23385</v>
      </c>
    </row>
    <row r="475" spans="1:2" ht="15.75" x14ac:dyDescent="0.25">
      <c r="A475" s="231">
        <v>43433</v>
      </c>
      <c r="B475" s="333">
        <v>23385</v>
      </c>
    </row>
    <row r="476" spans="1:2" ht="15.75" x14ac:dyDescent="0.25">
      <c r="A476" s="231">
        <v>43434</v>
      </c>
      <c r="B476" s="333">
        <v>23365</v>
      </c>
    </row>
    <row r="477" spans="1:2" ht="15.75" x14ac:dyDescent="0.25">
      <c r="A477" s="231">
        <v>43437</v>
      </c>
      <c r="B477" s="333">
        <v>23365</v>
      </c>
    </row>
    <row r="478" spans="1:2" ht="15.75" x14ac:dyDescent="0.25">
      <c r="A478" s="231">
        <v>43438</v>
      </c>
      <c r="B478" s="333">
        <v>23345</v>
      </c>
    </row>
    <row r="479" spans="1:2" ht="15.75" x14ac:dyDescent="0.25">
      <c r="A479" s="231">
        <v>43439</v>
      </c>
      <c r="B479" s="333">
        <v>23350</v>
      </c>
    </row>
    <row r="480" spans="1:2" ht="15.75" x14ac:dyDescent="0.25">
      <c r="A480" s="231">
        <v>43440</v>
      </c>
      <c r="B480" s="333">
        <v>23370</v>
      </c>
    </row>
    <row r="481" spans="1:2" ht="15.75" x14ac:dyDescent="0.25">
      <c r="A481" s="231">
        <v>43445</v>
      </c>
      <c r="B481" s="333">
        <v>23350</v>
      </c>
    </row>
    <row r="482" spans="1:2" ht="15.75" x14ac:dyDescent="0.25">
      <c r="A482" s="231">
        <v>43446</v>
      </c>
      <c r="B482" s="333">
        <v>23350</v>
      </c>
    </row>
    <row r="483" spans="1:2" ht="15.75" x14ac:dyDescent="0.25">
      <c r="A483" s="231">
        <v>43447</v>
      </c>
      <c r="B483" s="333">
        <v>23335</v>
      </c>
    </row>
    <row r="484" spans="1:2" ht="15.75" x14ac:dyDescent="0.25">
      <c r="A484" s="231">
        <v>43448</v>
      </c>
      <c r="B484" s="333">
        <v>23330</v>
      </c>
    </row>
    <row r="485" spans="1:2" ht="15.75" x14ac:dyDescent="0.25">
      <c r="A485" s="307">
        <v>43451</v>
      </c>
      <c r="B485" s="333">
        <v>23360</v>
      </c>
    </row>
    <row r="486" spans="1:2" ht="15.75" x14ac:dyDescent="0.25">
      <c r="A486" s="307">
        <v>43452</v>
      </c>
      <c r="B486" s="333">
        <v>23355</v>
      </c>
    </row>
    <row r="487" spans="1:2" ht="15.75" x14ac:dyDescent="0.25">
      <c r="A487" s="307">
        <v>43453</v>
      </c>
      <c r="B487" s="333">
        <v>23355</v>
      </c>
    </row>
    <row r="488" spans="1:2" ht="15.75" x14ac:dyDescent="0.25">
      <c r="A488" s="307">
        <v>43454</v>
      </c>
      <c r="B488" s="333">
        <v>23325</v>
      </c>
    </row>
    <row r="489" spans="1:2" ht="15.75" x14ac:dyDescent="0.25">
      <c r="A489" s="307">
        <v>43459</v>
      </c>
      <c r="B489" s="333">
        <v>23325</v>
      </c>
    </row>
    <row r="490" spans="1:2" ht="15.75" x14ac:dyDescent="0.25">
      <c r="A490" s="307">
        <v>43460</v>
      </c>
      <c r="B490" s="333">
        <v>23320</v>
      </c>
    </row>
    <row r="491" spans="1:2" ht="15.75" x14ac:dyDescent="0.25">
      <c r="A491" s="307">
        <v>43461</v>
      </c>
      <c r="B491" s="333">
        <v>23300</v>
      </c>
    </row>
    <row r="492" spans="1:2" ht="15.75" x14ac:dyDescent="0.25">
      <c r="A492" s="307">
        <v>43462</v>
      </c>
      <c r="B492" s="333">
        <v>23235</v>
      </c>
    </row>
    <row r="493" spans="1:2" ht="15.75" x14ac:dyDescent="0.25">
      <c r="A493" s="307">
        <v>43467</v>
      </c>
      <c r="B493" s="333">
        <v>23255</v>
      </c>
    </row>
    <row r="494" spans="1:2" ht="15.75" x14ac:dyDescent="0.25">
      <c r="A494" s="307">
        <v>43468</v>
      </c>
      <c r="B494" s="333">
        <v>23250</v>
      </c>
    </row>
    <row r="495" spans="1:2" ht="15.75" x14ac:dyDescent="0.25">
      <c r="A495" s="307">
        <v>43469</v>
      </c>
      <c r="B495" s="333">
        <v>23250</v>
      </c>
    </row>
    <row r="496" spans="1:2" ht="15.75" x14ac:dyDescent="0.25">
      <c r="A496" s="307">
        <v>43472</v>
      </c>
      <c r="B496" s="333">
        <v>23255</v>
      </c>
    </row>
    <row r="497" spans="1:2" ht="15.75" x14ac:dyDescent="0.25">
      <c r="A497" s="307">
        <v>43473</v>
      </c>
      <c r="B497" s="333">
        <v>23255</v>
      </c>
    </row>
    <row r="498" spans="1:2" ht="15.75" x14ac:dyDescent="0.25">
      <c r="A498" s="307">
        <v>43474</v>
      </c>
      <c r="B498" s="333">
        <v>23245</v>
      </c>
    </row>
    <row r="499" spans="1:2" ht="15.75" x14ac:dyDescent="0.25">
      <c r="A499" s="307">
        <v>43475</v>
      </c>
      <c r="B499" s="333">
        <v>23245</v>
      </c>
    </row>
    <row r="500" spans="1:2" ht="15.75" x14ac:dyDescent="0.25">
      <c r="A500" s="307">
        <v>43480</v>
      </c>
      <c r="B500" s="333">
        <v>23245</v>
      </c>
    </row>
    <row r="501" spans="1:2" ht="15.75" x14ac:dyDescent="0.25">
      <c r="A501" s="307">
        <v>43481</v>
      </c>
      <c r="B501" s="333">
        <v>23245</v>
      </c>
    </row>
    <row r="502" spans="1:2" ht="15.75" x14ac:dyDescent="0.25">
      <c r="A502" s="307">
        <v>43482</v>
      </c>
      <c r="B502" s="333">
        <v>23245</v>
      </c>
    </row>
    <row r="503" spans="1:2" ht="15.75" x14ac:dyDescent="0.25">
      <c r="A503" s="307">
        <v>43483</v>
      </c>
      <c r="B503" s="333">
        <v>23245</v>
      </c>
    </row>
    <row r="504" spans="1:2" ht="15.75" x14ac:dyDescent="0.25">
      <c r="A504" s="307">
        <v>43486</v>
      </c>
      <c r="B504" s="333">
        <v>23245</v>
      </c>
    </row>
    <row r="505" spans="1:2" ht="15.75" x14ac:dyDescent="0.25">
      <c r="A505" s="307">
        <v>43487</v>
      </c>
      <c r="B505" s="333">
        <v>23245</v>
      </c>
    </row>
    <row r="506" spans="1:2" ht="15.75" x14ac:dyDescent="0.25">
      <c r="A506" s="307">
        <v>43489</v>
      </c>
      <c r="B506" s="333">
        <v>23245</v>
      </c>
    </row>
    <row r="507" spans="1:2" ht="15.75" x14ac:dyDescent="0.25">
      <c r="A507" s="307">
        <v>43490</v>
      </c>
      <c r="B507" s="333">
        <v>23235</v>
      </c>
    </row>
    <row r="508" spans="1:2" ht="15.75" x14ac:dyDescent="0.25">
      <c r="A508" s="307">
        <v>43493</v>
      </c>
      <c r="B508" s="333">
        <v>23240</v>
      </c>
    </row>
    <row r="509" spans="1:2" ht="15.75" x14ac:dyDescent="0.25">
      <c r="A509" s="307">
        <v>43494</v>
      </c>
      <c r="B509" s="333">
        <v>23240</v>
      </c>
    </row>
    <row r="510" spans="1:2" ht="15.75" x14ac:dyDescent="0.25">
      <c r="A510" s="307">
        <v>43495</v>
      </c>
      <c r="B510" s="333">
        <v>23240</v>
      </c>
    </row>
    <row r="511" spans="1:2" ht="15.75" x14ac:dyDescent="0.25">
      <c r="A511" s="307">
        <v>43496</v>
      </c>
      <c r="B511" s="333">
        <v>23250</v>
      </c>
    </row>
    <row r="512" spans="1:2" ht="15.75" x14ac:dyDescent="0.25">
      <c r="A512" s="307">
        <v>43497</v>
      </c>
      <c r="B512" s="333">
        <v>23240</v>
      </c>
    </row>
    <row r="513" spans="1:2" ht="15.75" x14ac:dyDescent="0.25">
      <c r="A513" s="307">
        <v>43508</v>
      </c>
      <c r="B513" s="333">
        <v>23245</v>
      </c>
    </row>
    <row r="514" spans="1:2" ht="15.75" x14ac:dyDescent="0.25">
      <c r="A514" s="307">
        <v>43509</v>
      </c>
      <c r="B514" s="333">
        <v>23255</v>
      </c>
    </row>
    <row r="515" spans="1:2" ht="15.75" x14ac:dyDescent="0.25">
      <c r="A515" s="307">
        <v>43510</v>
      </c>
      <c r="B515" s="333">
        <v>23250</v>
      </c>
    </row>
    <row r="516" spans="1:2" ht="15.75" x14ac:dyDescent="0.25">
      <c r="A516" s="307">
        <v>43511</v>
      </c>
      <c r="B516" s="333">
        <v>23250</v>
      </c>
    </row>
    <row r="517" spans="1:2" ht="15.75" x14ac:dyDescent="0.25">
      <c r="A517" s="307">
        <v>43514</v>
      </c>
      <c r="B517" s="333">
        <v>23250</v>
      </c>
    </row>
    <row r="518" spans="1:2" ht="15.75" x14ac:dyDescent="0.25">
      <c r="A518" s="307">
        <v>43515</v>
      </c>
      <c r="B518" s="333">
        <v>23250</v>
      </c>
    </row>
    <row r="519" spans="1:2" ht="15.75" x14ac:dyDescent="0.25">
      <c r="A519" s="307">
        <v>43517</v>
      </c>
      <c r="B519" s="333">
        <v>23250</v>
      </c>
    </row>
    <row r="520" spans="1:2" ht="15.75" x14ac:dyDescent="0.25">
      <c r="A520" s="307">
        <v>43521</v>
      </c>
      <c r="B520" s="333">
        <v>23260</v>
      </c>
    </row>
    <row r="521" spans="1:2" ht="15.75" x14ac:dyDescent="0.25">
      <c r="A521" s="307">
        <v>43522</v>
      </c>
      <c r="B521" s="333">
        <v>23260</v>
      </c>
    </row>
    <row r="522" spans="1:2" ht="15.75" x14ac:dyDescent="0.25">
      <c r="A522" s="307">
        <v>43523</v>
      </c>
      <c r="B522" s="333">
        <v>23250</v>
      </c>
    </row>
    <row r="523" spans="1:2" ht="15.75" x14ac:dyDescent="0.25">
      <c r="A523" s="307">
        <v>43524</v>
      </c>
      <c r="B523" s="333">
        <v>23250</v>
      </c>
    </row>
    <row r="524" spans="1:2" ht="15.75" x14ac:dyDescent="0.25">
      <c r="A524" s="307">
        <v>43526</v>
      </c>
      <c r="B524" s="333">
        <v>23250</v>
      </c>
    </row>
    <row r="525" spans="1:2" ht="15.75" x14ac:dyDescent="0.25">
      <c r="A525" s="307">
        <v>43528</v>
      </c>
      <c r="B525" s="333">
        <v>23250</v>
      </c>
    </row>
    <row r="526" spans="1:2" ht="15.75" x14ac:dyDescent="0.25">
      <c r="A526" s="307">
        <v>43529</v>
      </c>
      <c r="B526" s="333">
        <v>23250</v>
      </c>
    </row>
    <row r="527" spans="1:2" ht="15.75" x14ac:dyDescent="0.25">
      <c r="A527" s="307">
        <v>43530</v>
      </c>
      <c r="B527" s="333">
        <v>23250</v>
      </c>
    </row>
    <row r="528" spans="1:2" ht="15.75" x14ac:dyDescent="0.25">
      <c r="A528" s="307">
        <v>43531</v>
      </c>
      <c r="B528" s="333">
        <v>23250</v>
      </c>
    </row>
    <row r="529" spans="1:2" ht="15.75" x14ac:dyDescent="0.25">
      <c r="A529" s="307">
        <v>43532</v>
      </c>
      <c r="B529" s="333">
        <v>23250</v>
      </c>
    </row>
    <row r="530" spans="1:2" ht="15.75" x14ac:dyDescent="0.25">
      <c r="A530" s="232"/>
      <c r="B530" s="333"/>
    </row>
    <row r="531" spans="1:2" ht="15.75" x14ac:dyDescent="0.25">
      <c r="A531" s="232"/>
      <c r="B531" s="333"/>
    </row>
    <row r="532" spans="1:2" ht="15.75" x14ac:dyDescent="0.25">
      <c r="A532" s="232"/>
      <c r="B532" s="333"/>
    </row>
    <row r="533" spans="1:2" ht="15.75" x14ac:dyDescent="0.25">
      <c r="A533" s="232"/>
      <c r="B533" s="333"/>
    </row>
    <row r="534" spans="1:2" ht="15.75" x14ac:dyDescent="0.25">
      <c r="A534" s="232"/>
      <c r="B534" s="333"/>
    </row>
    <row r="535" spans="1:2" ht="15.75" x14ac:dyDescent="0.25">
      <c r="A535" s="232"/>
      <c r="B535" s="333"/>
    </row>
    <row r="536" spans="1:2" ht="15.75" x14ac:dyDescent="0.25">
      <c r="A536" s="232"/>
      <c r="B536" s="333"/>
    </row>
    <row r="537" spans="1:2" ht="15.75" x14ac:dyDescent="0.25">
      <c r="A537" s="232"/>
      <c r="B537" s="333"/>
    </row>
    <row r="538" spans="1:2" ht="15.75" x14ac:dyDescent="0.25">
      <c r="A538" s="232"/>
      <c r="B538" s="333"/>
    </row>
    <row r="539" spans="1:2" ht="15.75" x14ac:dyDescent="0.25">
      <c r="A539" s="232"/>
      <c r="B539" s="333"/>
    </row>
    <row r="540" spans="1:2" ht="15.75" x14ac:dyDescent="0.25">
      <c r="A540" s="232"/>
      <c r="B540" s="333"/>
    </row>
    <row r="541" spans="1:2" ht="15.75" x14ac:dyDescent="0.25">
      <c r="A541" s="232"/>
      <c r="B541" s="333"/>
    </row>
    <row r="542" spans="1:2" ht="15.75" x14ac:dyDescent="0.25">
      <c r="A542" s="232"/>
      <c r="B542" s="333"/>
    </row>
    <row r="543" spans="1:2" ht="15.75" x14ac:dyDescent="0.25">
      <c r="A543" s="232"/>
      <c r="B543" s="333"/>
    </row>
    <row r="544" spans="1:2" ht="15.75" x14ac:dyDescent="0.25">
      <c r="A544" s="232"/>
      <c r="B544" s="333"/>
    </row>
    <row r="545" spans="1:2" ht="15.75" x14ac:dyDescent="0.25">
      <c r="A545" s="232"/>
      <c r="B545" s="333"/>
    </row>
    <row r="546" spans="1:2" ht="15.75" x14ac:dyDescent="0.25">
      <c r="A546" s="232"/>
      <c r="B546" s="333"/>
    </row>
    <row r="547" spans="1:2" ht="15.75" x14ac:dyDescent="0.25">
      <c r="A547" s="232"/>
      <c r="B547" s="333"/>
    </row>
    <row r="548" spans="1:2" ht="15.75" x14ac:dyDescent="0.25">
      <c r="A548" s="232"/>
      <c r="B548" s="333"/>
    </row>
    <row r="549" spans="1:2" ht="15.75" x14ac:dyDescent="0.25">
      <c r="A549" s="232"/>
      <c r="B549" s="333"/>
    </row>
    <row r="550" spans="1:2" ht="15.75" x14ac:dyDescent="0.25">
      <c r="A550" s="232"/>
      <c r="B550" s="333"/>
    </row>
    <row r="551" spans="1:2" ht="15.75" x14ac:dyDescent="0.25">
      <c r="A551" s="232"/>
      <c r="B551" s="333"/>
    </row>
    <row r="552" spans="1:2" ht="15.75" x14ac:dyDescent="0.25">
      <c r="A552" s="232"/>
      <c r="B552" s="333"/>
    </row>
    <row r="553" spans="1:2" ht="15.75" x14ac:dyDescent="0.25">
      <c r="A553" s="232"/>
      <c r="B553" s="333"/>
    </row>
    <row r="554" spans="1:2" ht="15.75" x14ac:dyDescent="0.25">
      <c r="A554" s="232"/>
      <c r="B554" s="333"/>
    </row>
    <row r="555" spans="1:2" ht="15.75" x14ac:dyDescent="0.25">
      <c r="A555" s="232"/>
      <c r="B555" s="333"/>
    </row>
    <row r="556" spans="1:2" ht="15.75" x14ac:dyDescent="0.25">
      <c r="A556" s="232"/>
      <c r="B556" s="333"/>
    </row>
    <row r="557" spans="1:2" ht="15.75" x14ac:dyDescent="0.25">
      <c r="A557" s="232"/>
      <c r="B557" s="333"/>
    </row>
    <row r="558" spans="1:2" ht="15.75" x14ac:dyDescent="0.25">
      <c r="A558" s="232"/>
      <c r="B558" s="333"/>
    </row>
    <row r="559" spans="1:2" ht="15.75" x14ac:dyDescent="0.25">
      <c r="A559" s="232"/>
      <c r="B559" s="333"/>
    </row>
    <row r="560" spans="1:2" ht="15.75" x14ac:dyDescent="0.25">
      <c r="A560" s="232"/>
      <c r="B560" s="333"/>
    </row>
    <row r="561" spans="1:2" ht="15.75" x14ac:dyDescent="0.25">
      <c r="A561" s="232"/>
      <c r="B561" s="333"/>
    </row>
    <row r="562" spans="1:2" ht="15.75" x14ac:dyDescent="0.25">
      <c r="A562" s="232"/>
      <c r="B562" s="333"/>
    </row>
    <row r="563" spans="1:2" ht="15.75" x14ac:dyDescent="0.25">
      <c r="A563" s="232"/>
      <c r="B563" s="333"/>
    </row>
    <row r="564" spans="1:2" ht="15.75" x14ac:dyDescent="0.25">
      <c r="A564" s="232"/>
      <c r="B564" s="333"/>
    </row>
    <row r="565" spans="1:2" ht="15.75" x14ac:dyDescent="0.25">
      <c r="A565" s="232"/>
      <c r="B565" s="333"/>
    </row>
    <row r="566" spans="1:2" ht="15.75" x14ac:dyDescent="0.25">
      <c r="A566" s="232"/>
      <c r="B566" s="333"/>
    </row>
    <row r="567" spans="1:2" ht="15.75" x14ac:dyDescent="0.25">
      <c r="A567" s="232"/>
      <c r="B567" s="333"/>
    </row>
    <row r="568" spans="1:2" ht="15.75" x14ac:dyDescent="0.25">
      <c r="A568" s="232"/>
      <c r="B568" s="333"/>
    </row>
    <row r="569" spans="1:2" ht="15.75" x14ac:dyDescent="0.25">
      <c r="A569" s="232"/>
      <c r="B569" s="333"/>
    </row>
    <row r="570" spans="1:2" ht="15.75" x14ac:dyDescent="0.25">
      <c r="A570" s="232"/>
      <c r="B570" s="333"/>
    </row>
    <row r="571" spans="1:2" ht="15.75" x14ac:dyDescent="0.25">
      <c r="A571" s="232"/>
      <c r="B571" s="333"/>
    </row>
    <row r="572" spans="1:2" ht="15.75" x14ac:dyDescent="0.25">
      <c r="A572" s="232"/>
      <c r="B572" s="333"/>
    </row>
    <row r="573" spans="1:2" ht="15.75" x14ac:dyDescent="0.25">
      <c r="A573" s="232"/>
      <c r="B573" s="333"/>
    </row>
    <row r="574" spans="1:2" ht="15.75" x14ac:dyDescent="0.25">
      <c r="A574" s="232"/>
      <c r="B574" s="333"/>
    </row>
    <row r="575" spans="1:2" ht="15.75" x14ac:dyDescent="0.25">
      <c r="A575" s="232"/>
      <c r="B575" s="333"/>
    </row>
    <row r="576" spans="1:2" ht="15.75" x14ac:dyDescent="0.25">
      <c r="A576" s="232"/>
      <c r="B576" s="333"/>
    </row>
    <row r="577" spans="1:2" ht="15.75" x14ac:dyDescent="0.25">
      <c r="A577" s="232"/>
      <c r="B577" s="333"/>
    </row>
    <row r="578" spans="1:2" ht="15.75" x14ac:dyDescent="0.25">
      <c r="A578" s="232"/>
      <c r="B578" s="333"/>
    </row>
    <row r="579" spans="1:2" ht="15.75" x14ac:dyDescent="0.25">
      <c r="A579" s="232"/>
      <c r="B579" s="333"/>
    </row>
    <row r="580" spans="1:2" ht="15.75" x14ac:dyDescent="0.25">
      <c r="A580" s="232"/>
      <c r="B580" s="333"/>
    </row>
    <row r="581" spans="1:2" ht="15.75" x14ac:dyDescent="0.25">
      <c r="A581" s="232"/>
      <c r="B581" s="333"/>
    </row>
    <row r="582" spans="1:2" ht="15.75" x14ac:dyDescent="0.25">
      <c r="A582" s="232"/>
      <c r="B582" s="333"/>
    </row>
    <row r="583" spans="1:2" ht="15.75" x14ac:dyDescent="0.25">
      <c r="A583" s="232"/>
      <c r="B583" s="333"/>
    </row>
    <row r="584" spans="1:2" ht="15.75" x14ac:dyDescent="0.25">
      <c r="A584" s="232"/>
      <c r="B584" s="333"/>
    </row>
    <row r="585" spans="1:2" ht="15.75" x14ac:dyDescent="0.25">
      <c r="A585" s="232"/>
      <c r="B585" s="333"/>
    </row>
    <row r="586" spans="1:2" ht="15.75" x14ac:dyDescent="0.25">
      <c r="A586" s="232"/>
      <c r="B586" s="333"/>
    </row>
    <row r="587" spans="1:2" ht="15.75" x14ac:dyDescent="0.25">
      <c r="A587" s="232"/>
      <c r="B587" s="333"/>
    </row>
    <row r="588" spans="1:2" ht="15.75" x14ac:dyDescent="0.25">
      <c r="A588" s="232"/>
      <c r="B588" s="333"/>
    </row>
    <row r="589" spans="1:2" ht="15.75" x14ac:dyDescent="0.25">
      <c r="A589" s="232"/>
      <c r="B589" s="333"/>
    </row>
    <row r="590" spans="1:2" ht="15.75" x14ac:dyDescent="0.25">
      <c r="A590" s="232"/>
      <c r="B590" s="333"/>
    </row>
    <row r="591" spans="1:2" ht="15.75" x14ac:dyDescent="0.25">
      <c r="A591" s="232"/>
      <c r="B591" s="333"/>
    </row>
    <row r="592" spans="1:2" ht="15.75" x14ac:dyDescent="0.25">
      <c r="A592" s="232"/>
      <c r="B592" s="333"/>
    </row>
    <row r="593" spans="1:2" ht="15.75" x14ac:dyDescent="0.25">
      <c r="A593" s="232"/>
      <c r="B593" s="333"/>
    </row>
    <row r="594" spans="1:2" ht="15.75" x14ac:dyDescent="0.25">
      <c r="A594" s="232"/>
      <c r="B594" s="333"/>
    </row>
    <row r="595" spans="1:2" ht="15.75" x14ac:dyDescent="0.25">
      <c r="A595" s="232"/>
      <c r="B595" s="333"/>
    </row>
    <row r="596" spans="1:2" ht="15.75" x14ac:dyDescent="0.25">
      <c r="A596" s="232"/>
      <c r="B596" s="333"/>
    </row>
    <row r="597" spans="1:2" ht="15.75" x14ac:dyDescent="0.25">
      <c r="A597" s="151"/>
      <c r="B597" s="333"/>
    </row>
    <row r="598" spans="1:2" ht="15.75" x14ac:dyDescent="0.25">
      <c r="A598" s="151"/>
      <c r="B598" s="333"/>
    </row>
    <row r="599" spans="1:2" ht="15.75" x14ac:dyDescent="0.25">
      <c r="A599" s="151"/>
      <c r="B599" s="333"/>
    </row>
    <row r="600" spans="1:2" ht="15.75" x14ac:dyDescent="0.25">
      <c r="A600" s="151"/>
      <c r="B600" s="333"/>
    </row>
    <row r="601" spans="1:2" ht="15.75" x14ac:dyDescent="0.25">
      <c r="A601" s="151"/>
      <c r="B601" s="333"/>
    </row>
    <row r="602" spans="1:2" ht="15.75" x14ac:dyDescent="0.25">
      <c r="A602" s="151"/>
      <c r="B602" s="333"/>
    </row>
    <row r="603" spans="1:2" ht="15.75" x14ac:dyDescent="0.25">
      <c r="A603" s="151"/>
      <c r="B603" s="333"/>
    </row>
    <row r="604" spans="1:2" ht="15.75" x14ac:dyDescent="0.25">
      <c r="A604" s="151"/>
      <c r="B604" s="333"/>
    </row>
    <row r="605" spans="1:2" ht="15.75" x14ac:dyDescent="0.25">
      <c r="A605" s="151"/>
      <c r="B605" s="333"/>
    </row>
    <row r="606" spans="1:2" ht="15.75" x14ac:dyDescent="0.25">
      <c r="A606" s="151"/>
      <c r="B606" s="333"/>
    </row>
    <row r="607" spans="1:2" ht="15.75" x14ac:dyDescent="0.25">
      <c r="A607" s="151"/>
      <c r="B607" s="333"/>
    </row>
    <row r="608" spans="1:2" ht="15.75" x14ac:dyDescent="0.25">
      <c r="A608" s="151"/>
      <c r="B608" s="333"/>
    </row>
    <row r="609" spans="1:2" ht="15.75" x14ac:dyDescent="0.25">
      <c r="A609" s="151"/>
      <c r="B609" s="333"/>
    </row>
    <row r="610" spans="1:2" ht="15.75" x14ac:dyDescent="0.25">
      <c r="A610" s="151"/>
      <c r="B610" s="333"/>
    </row>
    <row r="611" spans="1:2" ht="15.75" x14ac:dyDescent="0.25">
      <c r="A611" s="151"/>
      <c r="B611" s="333"/>
    </row>
    <row r="612" spans="1:2" ht="15.75" x14ac:dyDescent="0.25">
      <c r="A612" s="151"/>
      <c r="B612" s="333"/>
    </row>
    <row r="613" spans="1:2" ht="15.75" x14ac:dyDescent="0.25">
      <c r="A613" s="151"/>
      <c r="B613" s="333"/>
    </row>
    <row r="614" spans="1:2" ht="15.75" x14ac:dyDescent="0.25">
      <c r="A614" s="151"/>
      <c r="B614" s="333"/>
    </row>
    <row r="615" spans="1:2" ht="15.75" x14ac:dyDescent="0.25">
      <c r="A615" s="151"/>
      <c r="B615" s="333"/>
    </row>
    <row r="616" spans="1:2" ht="15.75" x14ac:dyDescent="0.25">
      <c r="A616" s="151"/>
      <c r="B616" s="333"/>
    </row>
    <row r="617" spans="1:2" ht="15.75" x14ac:dyDescent="0.25">
      <c r="A617" s="151"/>
      <c r="B617" s="333"/>
    </row>
    <row r="618" spans="1:2" ht="15.75" x14ac:dyDescent="0.25">
      <c r="A618" s="151"/>
      <c r="B618" s="333"/>
    </row>
    <row r="619" spans="1:2" ht="15.75" x14ac:dyDescent="0.25">
      <c r="A619" s="151"/>
      <c r="B619" s="333"/>
    </row>
    <row r="620" spans="1:2" ht="15.75" x14ac:dyDescent="0.25">
      <c r="A620" s="151"/>
      <c r="B620" s="333"/>
    </row>
    <row r="621" spans="1:2" ht="15.75" x14ac:dyDescent="0.25">
      <c r="A621" s="151"/>
      <c r="B621" s="333"/>
    </row>
    <row r="622" spans="1:2" ht="15.75" x14ac:dyDescent="0.25">
      <c r="A622" s="151"/>
      <c r="B622" s="333"/>
    </row>
    <row r="623" spans="1:2" ht="15.75" x14ac:dyDescent="0.25">
      <c r="A623" s="151"/>
      <c r="B623" s="333"/>
    </row>
    <row r="624" spans="1:2" ht="15.75" x14ac:dyDescent="0.25">
      <c r="A624" s="151"/>
      <c r="B624" s="333"/>
    </row>
    <row r="625" spans="1:2" ht="15.75" x14ac:dyDescent="0.25">
      <c r="A625" s="151"/>
      <c r="B625" s="333"/>
    </row>
    <row r="626" spans="1:2" ht="15.75" x14ac:dyDescent="0.25">
      <c r="A626" s="151"/>
      <c r="B626" s="333"/>
    </row>
    <row r="627" spans="1:2" ht="15.75" x14ac:dyDescent="0.25">
      <c r="A627" s="151"/>
      <c r="B627" s="333"/>
    </row>
    <row r="628" spans="1:2" ht="15.75" x14ac:dyDescent="0.25">
      <c r="A628" s="151"/>
      <c r="B628" s="333"/>
    </row>
    <row r="629" spans="1:2" ht="15.75" x14ac:dyDescent="0.25">
      <c r="A629" s="151"/>
      <c r="B629" s="333"/>
    </row>
    <row r="630" spans="1:2" ht="15.75" x14ac:dyDescent="0.25">
      <c r="A630" s="151"/>
      <c r="B630" s="333"/>
    </row>
    <row r="631" spans="1:2" ht="15.75" x14ac:dyDescent="0.25">
      <c r="A631" s="151"/>
      <c r="B631" s="333"/>
    </row>
    <row r="632" spans="1:2" ht="15.75" x14ac:dyDescent="0.25">
      <c r="A632" s="151"/>
      <c r="B632" s="333"/>
    </row>
    <row r="633" spans="1:2" ht="15.75" x14ac:dyDescent="0.25">
      <c r="A633" s="151"/>
      <c r="B633" s="333"/>
    </row>
    <row r="634" spans="1:2" ht="15.75" x14ac:dyDescent="0.25">
      <c r="A634" s="151"/>
      <c r="B634" s="333"/>
    </row>
    <row r="635" spans="1:2" ht="15.75" x14ac:dyDescent="0.25">
      <c r="A635" s="151"/>
      <c r="B635" s="333"/>
    </row>
    <row r="636" spans="1:2" ht="15.75" x14ac:dyDescent="0.25">
      <c r="A636" s="151"/>
      <c r="B636" s="333"/>
    </row>
    <row r="637" spans="1:2" ht="15.75" x14ac:dyDescent="0.25">
      <c r="A637" s="151"/>
      <c r="B637" s="333"/>
    </row>
    <row r="638" spans="1:2" ht="15.75" x14ac:dyDescent="0.25">
      <c r="A638" s="151"/>
      <c r="B638" s="333"/>
    </row>
    <row r="639" spans="1:2" ht="15.75" x14ac:dyDescent="0.25">
      <c r="A639" s="151"/>
      <c r="B639" s="333"/>
    </row>
    <row r="640" spans="1:2" ht="15.75" x14ac:dyDescent="0.25">
      <c r="A640" s="151"/>
      <c r="B640" s="333"/>
    </row>
    <row r="641" spans="1:2" ht="15.75" x14ac:dyDescent="0.25">
      <c r="A641" s="151"/>
      <c r="B641" s="333"/>
    </row>
    <row r="642" spans="1:2" ht="15.75" x14ac:dyDescent="0.25">
      <c r="A642" s="151"/>
      <c r="B642" s="333"/>
    </row>
    <row r="643" spans="1:2" ht="15.75" x14ac:dyDescent="0.25">
      <c r="A643" s="151"/>
      <c r="B643" s="333"/>
    </row>
    <row r="644" spans="1:2" ht="15.75" x14ac:dyDescent="0.25">
      <c r="A644" s="151"/>
      <c r="B644" s="333"/>
    </row>
    <row r="645" spans="1:2" ht="15.75" x14ac:dyDescent="0.25">
      <c r="A645" s="151"/>
      <c r="B645" s="333"/>
    </row>
    <row r="646" spans="1:2" ht="15.75" x14ac:dyDescent="0.25">
      <c r="A646" s="151"/>
      <c r="B646" s="333"/>
    </row>
    <row r="647" spans="1:2" x14ac:dyDescent="0.25">
      <c r="A647" s="151"/>
      <c r="B647" s="152"/>
    </row>
    <row r="648" spans="1:2" x14ac:dyDescent="0.25">
      <c r="A648" s="151"/>
      <c r="B648" s="152"/>
    </row>
    <row r="649" spans="1:2" x14ac:dyDescent="0.25">
      <c r="A649" s="151"/>
      <c r="B649" s="152"/>
    </row>
    <row r="650" spans="1:2" x14ac:dyDescent="0.25">
      <c r="A650" s="151"/>
      <c r="B650" s="152"/>
    </row>
    <row r="651" spans="1:2" x14ac:dyDescent="0.25">
      <c r="A651" s="151"/>
      <c r="B651" s="152"/>
    </row>
    <row r="652" spans="1:2" x14ac:dyDescent="0.25">
      <c r="A652" s="151"/>
      <c r="B652" s="152"/>
    </row>
    <row r="653" spans="1:2" x14ac:dyDescent="0.25">
      <c r="A653" s="151"/>
      <c r="B653" s="152"/>
    </row>
    <row r="654" spans="1:2" x14ac:dyDescent="0.25">
      <c r="A654" s="151"/>
      <c r="B654" s="152"/>
    </row>
    <row r="655" spans="1:2" x14ac:dyDescent="0.25">
      <c r="A655" s="151"/>
      <c r="B655" s="152"/>
    </row>
    <row r="656" spans="1:2" x14ac:dyDescent="0.25">
      <c r="A656" s="151"/>
      <c r="B656" s="152"/>
    </row>
    <row r="657" spans="1:2" x14ac:dyDescent="0.25">
      <c r="A657" s="151"/>
      <c r="B657" s="152"/>
    </row>
    <row r="658" spans="1:2" x14ac:dyDescent="0.25">
      <c r="A658" s="151"/>
      <c r="B658" s="152"/>
    </row>
    <row r="659" spans="1:2" x14ac:dyDescent="0.25">
      <c r="A659" s="151"/>
      <c r="B659" s="152"/>
    </row>
    <row r="660" spans="1:2" x14ac:dyDescent="0.25">
      <c r="A660" s="151"/>
      <c r="B660" s="152"/>
    </row>
    <row r="661" spans="1:2" x14ac:dyDescent="0.25">
      <c r="A661" s="151"/>
      <c r="B661" s="152"/>
    </row>
    <row r="662" spans="1:2" x14ac:dyDescent="0.25">
      <c r="A662" s="151"/>
      <c r="B662" s="152"/>
    </row>
    <row r="663" spans="1:2" x14ac:dyDescent="0.25">
      <c r="A663" s="151"/>
      <c r="B663" s="152"/>
    </row>
    <row r="664" spans="1:2" x14ac:dyDescent="0.25">
      <c r="A664" s="151"/>
      <c r="B664" s="152"/>
    </row>
    <row r="665" spans="1:2" x14ac:dyDescent="0.25">
      <c r="A665" s="151"/>
      <c r="B665" s="152"/>
    </row>
    <row r="666" spans="1:2" x14ac:dyDescent="0.25">
      <c r="A666" s="151"/>
      <c r="B666" s="152"/>
    </row>
    <row r="667" spans="1:2" x14ac:dyDescent="0.25">
      <c r="A667" s="151"/>
      <c r="B667" s="152"/>
    </row>
    <row r="668" spans="1:2" x14ac:dyDescent="0.25">
      <c r="A668" s="151"/>
      <c r="B668" s="152"/>
    </row>
    <row r="669" spans="1:2" x14ac:dyDescent="0.25">
      <c r="A669" s="151"/>
      <c r="B669" s="152"/>
    </row>
    <row r="670" spans="1:2" x14ac:dyDescent="0.25">
      <c r="A670" s="151"/>
      <c r="B670" s="152"/>
    </row>
    <row r="671" spans="1:2" x14ac:dyDescent="0.25">
      <c r="A671" s="151"/>
      <c r="B671" s="152"/>
    </row>
    <row r="672" spans="1:2" x14ac:dyDescent="0.25">
      <c r="A672" s="151"/>
      <c r="B672" s="152"/>
    </row>
    <row r="673" spans="1:2" x14ac:dyDescent="0.25">
      <c r="A673" s="151"/>
      <c r="B673" s="152"/>
    </row>
    <row r="674" spans="1:2" x14ac:dyDescent="0.25">
      <c r="A674" s="151"/>
      <c r="B674" s="152"/>
    </row>
    <row r="675" spans="1:2" x14ac:dyDescent="0.25">
      <c r="A675" s="151"/>
      <c r="B675" s="152"/>
    </row>
    <row r="676" spans="1:2" x14ac:dyDescent="0.25">
      <c r="A676" s="151"/>
      <c r="B676" s="152"/>
    </row>
    <row r="677" spans="1:2" x14ac:dyDescent="0.25">
      <c r="A677" s="151"/>
      <c r="B677" s="152"/>
    </row>
    <row r="678" spans="1:2" x14ac:dyDescent="0.25">
      <c r="A678" s="151"/>
      <c r="B678" s="152"/>
    </row>
    <row r="679" spans="1:2" x14ac:dyDescent="0.25">
      <c r="A679" s="151"/>
      <c r="B679" s="152"/>
    </row>
    <row r="680" spans="1:2" x14ac:dyDescent="0.25">
      <c r="A680" s="151"/>
      <c r="B680" s="152"/>
    </row>
    <row r="681" spans="1:2" x14ac:dyDescent="0.25">
      <c r="A681" s="151"/>
      <c r="B681" s="152"/>
    </row>
    <row r="682" spans="1:2" x14ac:dyDescent="0.25">
      <c r="A682" s="151"/>
      <c r="B682" s="152"/>
    </row>
    <row r="683" spans="1:2" x14ac:dyDescent="0.25">
      <c r="A683" s="151"/>
      <c r="B683" s="152"/>
    </row>
    <row r="684" spans="1:2" x14ac:dyDescent="0.25">
      <c r="A684" s="151"/>
      <c r="B684" s="152"/>
    </row>
    <row r="685" spans="1:2" x14ac:dyDescent="0.25">
      <c r="A685" s="151"/>
      <c r="B685" s="152"/>
    </row>
    <row r="686" spans="1:2" x14ac:dyDescent="0.25">
      <c r="A686" s="151"/>
      <c r="B686" s="152"/>
    </row>
    <row r="687" spans="1:2" x14ac:dyDescent="0.25">
      <c r="A687" s="151"/>
      <c r="B687" s="152"/>
    </row>
    <row r="688" spans="1:2" x14ac:dyDescent="0.25">
      <c r="A688" s="151"/>
      <c r="B688" s="152"/>
    </row>
    <row r="689" spans="1:2" x14ac:dyDescent="0.25">
      <c r="A689" s="151"/>
      <c r="B689" s="152"/>
    </row>
    <row r="690" spans="1:2" x14ac:dyDescent="0.25">
      <c r="A690" s="151"/>
      <c r="B690" s="152"/>
    </row>
    <row r="691" spans="1:2" x14ac:dyDescent="0.25">
      <c r="A691" s="151"/>
      <c r="B691" s="152"/>
    </row>
    <row r="692" spans="1:2" x14ac:dyDescent="0.25">
      <c r="A692" s="151"/>
      <c r="B692" s="152"/>
    </row>
    <row r="693" spans="1:2" x14ac:dyDescent="0.25">
      <c r="A693" s="151"/>
      <c r="B693" s="152"/>
    </row>
    <row r="694" spans="1:2" x14ac:dyDescent="0.25">
      <c r="A694" s="151"/>
      <c r="B694" s="152"/>
    </row>
    <row r="695" spans="1:2" x14ac:dyDescent="0.25">
      <c r="A695" s="151"/>
      <c r="B695" s="152"/>
    </row>
    <row r="696" spans="1:2" x14ac:dyDescent="0.25">
      <c r="A696" s="151"/>
      <c r="B696" s="152"/>
    </row>
    <row r="697" spans="1:2" x14ac:dyDescent="0.25">
      <c r="A697" s="151"/>
      <c r="B697" s="152"/>
    </row>
    <row r="698" spans="1:2" x14ac:dyDescent="0.25">
      <c r="A698" s="151"/>
      <c r="B698" s="152"/>
    </row>
    <row r="699" spans="1:2" x14ac:dyDescent="0.25">
      <c r="A699" s="151"/>
      <c r="B699" s="152"/>
    </row>
    <row r="700" spans="1:2" x14ac:dyDescent="0.25">
      <c r="A700" s="151"/>
      <c r="B700" s="152"/>
    </row>
    <row r="701" spans="1:2" x14ac:dyDescent="0.25">
      <c r="A701" s="151"/>
      <c r="B701" s="152"/>
    </row>
    <row r="702" spans="1:2" x14ac:dyDescent="0.25">
      <c r="A702" s="151"/>
      <c r="B702" s="152"/>
    </row>
    <row r="703" spans="1:2" x14ac:dyDescent="0.25">
      <c r="A703" s="151"/>
      <c r="B703" s="152"/>
    </row>
    <row r="704" spans="1:2" x14ac:dyDescent="0.25">
      <c r="A704" s="151"/>
      <c r="B704" s="152"/>
    </row>
    <row r="705" spans="1:2" x14ac:dyDescent="0.25">
      <c r="A705" s="151"/>
      <c r="B705" s="152"/>
    </row>
    <row r="706" spans="1:2" x14ac:dyDescent="0.25">
      <c r="A706" s="151"/>
      <c r="B706" s="152"/>
    </row>
    <row r="707" spans="1:2" x14ac:dyDescent="0.25">
      <c r="A707" s="151"/>
      <c r="B707" s="152"/>
    </row>
    <row r="708" spans="1:2" x14ac:dyDescent="0.25">
      <c r="A708" s="151"/>
      <c r="B708" s="152"/>
    </row>
    <row r="709" spans="1:2" x14ac:dyDescent="0.25">
      <c r="A709" s="151"/>
      <c r="B709" s="152"/>
    </row>
    <row r="710" spans="1:2" x14ac:dyDescent="0.25">
      <c r="A710" s="151"/>
      <c r="B710" s="152"/>
    </row>
    <row r="711" spans="1:2" x14ac:dyDescent="0.25">
      <c r="A711" s="151"/>
      <c r="B711" s="152"/>
    </row>
    <row r="712" spans="1:2" x14ac:dyDescent="0.25">
      <c r="A712" s="151"/>
      <c r="B712" s="152"/>
    </row>
    <row r="713" spans="1:2" x14ac:dyDescent="0.25">
      <c r="A713" s="151"/>
      <c r="B713" s="152"/>
    </row>
    <row r="714" spans="1:2" x14ac:dyDescent="0.25">
      <c r="A714" s="151"/>
      <c r="B714" s="152"/>
    </row>
    <row r="715" spans="1:2" x14ac:dyDescent="0.25">
      <c r="A715" s="151"/>
      <c r="B715" s="152"/>
    </row>
    <row r="716" spans="1:2" x14ac:dyDescent="0.25">
      <c r="A716" s="151"/>
      <c r="B716" s="152"/>
    </row>
    <row r="717" spans="1:2" x14ac:dyDescent="0.25">
      <c r="A717" s="151"/>
      <c r="B717" s="152"/>
    </row>
    <row r="718" spans="1:2" x14ac:dyDescent="0.25">
      <c r="A718" s="151"/>
      <c r="B718" s="152"/>
    </row>
    <row r="719" spans="1:2" x14ac:dyDescent="0.25">
      <c r="A719" s="151"/>
      <c r="B719" s="152"/>
    </row>
    <row r="720" spans="1:2" x14ac:dyDescent="0.25">
      <c r="A720" s="151"/>
      <c r="B720" s="152"/>
    </row>
    <row r="721" spans="1:2" x14ac:dyDescent="0.25">
      <c r="A721" s="151"/>
      <c r="B721" s="152"/>
    </row>
    <row r="722" spans="1:2" x14ac:dyDescent="0.25">
      <c r="A722" s="151"/>
      <c r="B722" s="152"/>
    </row>
    <row r="723" spans="1:2" x14ac:dyDescent="0.25">
      <c r="A723" s="151"/>
      <c r="B723" s="152"/>
    </row>
    <row r="724" spans="1:2" x14ac:dyDescent="0.25">
      <c r="A724" s="151"/>
      <c r="B724" s="152"/>
    </row>
    <row r="725" spans="1:2" x14ac:dyDescent="0.25">
      <c r="A725" s="151"/>
      <c r="B725" s="152"/>
    </row>
    <row r="726" spans="1:2" x14ac:dyDescent="0.25">
      <c r="A726" s="153"/>
      <c r="B726" s="152"/>
    </row>
    <row r="727" spans="1:2" x14ac:dyDescent="0.25">
      <c r="A727" s="153"/>
      <c r="B727" s="152"/>
    </row>
    <row r="728" spans="1:2" x14ac:dyDescent="0.25">
      <c r="A728" s="153"/>
      <c r="B728" s="152"/>
    </row>
    <row r="729" spans="1:2" x14ac:dyDescent="0.25">
      <c r="A729" s="153"/>
      <c r="B729" s="152"/>
    </row>
    <row r="730" spans="1:2" x14ac:dyDescent="0.25">
      <c r="A730" s="153"/>
      <c r="B730" s="152"/>
    </row>
    <row r="731" spans="1:2" x14ac:dyDescent="0.25">
      <c r="A731" s="153"/>
      <c r="B731" s="152"/>
    </row>
    <row r="732" spans="1:2" x14ac:dyDescent="0.25">
      <c r="A732" s="153"/>
      <c r="B732" s="152"/>
    </row>
    <row r="733" spans="1:2" x14ac:dyDescent="0.25">
      <c r="A733" s="153"/>
      <c r="B733" s="152"/>
    </row>
    <row r="734" spans="1:2" x14ac:dyDescent="0.25">
      <c r="A734" s="153"/>
      <c r="B734" s="152"/>
    </row>
    <row r="735" spans="1:2" x14ac:dyDescent="0.25">
      <c r="A735" s="153"/>
      <c r="B735" s="152"/>
    </row>
    <row r="736" spans="1:2" x14ac:dyDescent="0.25">
      <c r="A736" s="153"/>
      <c r="B736" s="152"/>
    </row>
    <row r="737" spans="1:2" x14ac:dyDescent="0.25">
      <c r="A737" s="153"/>
      <c r="B737" s="152"/>
    </row>
    <row r="738" spans="1:2" x14ac:dyDescent="0.25">
      <c r="A738" s="153"/>
      <c r="B738" s="152"/>
    </row>
    <row r="739" spans="1:2" x14ac:dyDescent="0.25">
      <c r="A739" s="153"/>
      <c r="B739" s="152"/>
    </row>
    <row r="740" spans="1:2" x14ac:dyDescent="0.25">
      <c r="A740" s="153"/>
      <c r="B740" s="152"/>
    </row>
    <row r="741" spans="1:2" x14ac:dyDescent="0.25">
      <c r="A741" s="153"/>
      <c r="B741" s="152"/>
    </row>
    <row r="742" spans="1:2" x14ac:dyDescent="0.25">
      <c r="A742" s="153"/>
      <c r="B742" s="152"/>
    </row>
    <row r="743" spans="1:2" x14ac:dyDescent="0.25">
      <c r="A743" s="153"/>
      <c r="B743" s="152"/>
    </row>
    <row r="744" spans="1:2" x14ac:dyDescent="0.25">
      <c r="A744" s="153"/>
      <c r="B744" s="152"/>
    </row>
    <row r="745" spans="1:2" x14ac:dyDescent="0.25">
      <c r="A745" s="153"/>
      <c r="B745" s="152"/>
    </row>
    <row r="746" spans="1:2" x14ac:dyDescent="0.25">
      <c r="A746" s="153"/>
      <c r="B746" s="152"/>
    </row>
    <row r="747" spans="1:2" x14ac:dyDescent="0.25">
      <c r="A747" s="153"/>
      <c r="B747" s="152"/>
    </row>
    <row r="748" spans="1:2" x14ac:dyDescent="0.25">
      <c r="A748" s="153"/>
      <c r="B748" s="152"/>
    </row>
    <row r="749" spans="1:2" x14ac:dyDescent="0.25">
      <c r="A749" s="153"/>
      <c r="B749" s="152"/>
    </row>
    <row r="750" spans="1:2" x14ac:dyDescent="0.25">
      <c r="A750" s="153"/>
      <c r="B750" s="152"/>
    </row>
    <row r="751" spans="1:2" x14ac:dyDescent="0.25">
      <c r="A751" s="153"/>
      <c r="B751" s="152"/>
    </row>
    <row r="752" spans="1:2" x14ac:dyDescent="0.25">
      <c r="A752" s="153"/>
      <c r="B752" s="152"/>
    </row>
    <row r="753" spans="1:2" x14ac:dyDescent="0.25">
      <c r="A753" s="153"/>
      <c r="B753" s="152"/>
    </row>
    <row r="754" spans="1:2" x14ac:dyDescent="0.25">
      <c r="A754" s="153"/>
      <c r="B754" s="152"/>
    </row>
    <row r="755" spans="1:2" x14ac:dyDescent="0.25">
      <c r="A755" s="153"/>
      <c r="B755" s="152"/>
    </row>
    <row r="756" spans="1:2" x14ac:dyDescent="0.25">
      <c r="A756" s="153"/>
      <c r="B756" s="152"/>
    </row>
    <row r="757" spans="1:2" x14ac:dyDescent="0.25">
      <c r="A757" s="153"/>
      <c r="B757" s="152"/>
    </row>
    <row r="758" spans="1:2" x14ac:dyDescent="0.25">
      <c r="A758" s="153"/>
      <c r="B758" s="152"/>
    </row>
    <row r="759" spans="1:2" x14ac:dyDescent="0.25">
      <c r="A759" s="153"/>
      <c r="B759" s="152"/>
    </row>
    <row r="760" spans="1:2" x14ac:dyDescent="0.25">
      <c r="A760" s="153"/>
      <c r="B760" s="152"/>
    </row>
    <row r="761" spans="1:2" x14ac:dyDescent="0.25">
      <c r="A761" s="153"/>
      <c r="B761" s="152"/>
    </row>
    <row r="762" spans="1:2" x14ac:dyDescent="0.25">
      <c r="A762" s="153"/>
      <c r="B762" s="152"/>
    </row>
    <row r="763" spans="1:2" x14ac:dyDescent="0.25">
      <c r="A763" s="153"/>
      <c r="B763" s="152"/>
    </row>
    <row r="764" spans="1:2" x14ac:dyDescent="0.25">
      <c r="A764" s="153"/>
      <c r="B764" s="152"/>
    </row>
    <row r="765" spans="1:2" x14ac:dyDescent="0.25">
      <c r="A765" s="153"/>
      <c r="B765" s="152"/>
    </row>
    <row r="766" spans="1:2" x14ac:dyDescent="0.25">
      <c r="A766" s="153"/>
      <c r="B766" s="152"/>
    </row>
    <row r="767" spans="1:2" x14ac:dyDescent="0.25">
      <c r="A767" s="153"/>
      <c r="B767" s="152"/>
    </row>
    <row r="768" spans="1:2" x14ac:dyDescent="0.25">
      <c r="A768" s="153"/>
      <c r="B768" s="152"/>
    </row>
    <row r="769" spans="1:2" x14ac:dyDescent="0.25">
      <c r="A769" s="153"/>
      <c r="B769" s="152"/>
    </row>
    <row r="770" spans="1:2" x14ac:dyDescent="0.25">
      <c r="A770" s="153"/>
      <c r="B770" s="152"/>
    </row>
    <row r="771" spans="1:2" x14ac:dyDescent="0.25">
      <c r="A771" s="153"/>
      <c r="B771" s="152"/>
    </row>
    <row r="772" spans="1:2" x14ac:dyDescent="0.25">
      <c r="A772" s="153"/>
      <c r="B772" s="152"/>
    </row>
    <row r="773" spans="1:2" x14ac:dyDescent="0.25">
      <c r="A773" s="153"/>
      <c r="B773" s="152"/>
    </row>
    <row r="774" spans="1:2" x14ac:dyDescent="0.25">
      <c r="A774" s="153"/>
      <c r="B774" s="152"/>
    </row>
    <row r="775" spans="1:2" x14ac:dyDescent="0.25">
      <c r="A775" s="153"/>
      <c r="B775" s="152"/>
    </row>
    <row r="776" spans="1:2" x14ac:dyDescent="0.25">
      <c r="A776" s="153"/>
      <c r="B776" s="152"/>
    </row>
    <row r="777" spans="1:2" x14ac:dyDescent="0.25">
      <c r="A777" s="153"/>
      <c r="B777" s="152"/>
    </row>
    <row r="778" spans="1:2" x14ac:dyDescent="0.25">
      <c r="A778" s="153"/>
      <c r="B778" s="152"/>
    </row>
    <row r="779" spans="1:2" x14ac:dyDescent="0.25">
      <c r="A779" s="153"/>
      <c r="B779" s="152"/>
    </row>
    <row r="780" spans="1:2" x14ac:dyDescent="0.25">
      <c r="A780" s="153"/>
      <c r="B780" s="152"/>
    </row>
    <row r="781" spans="1:2" x14ac:dyDescent="0.25">
      <c r="A781" s="153"/>
      <c r="B781" s="152"/>
    </row>
    <row r="782" spans="1:2" x14ac:dyDescent="0.25">
      <c r="A782" s="153"/>
      <c r="B782" s="152"/>
    </row>
    <row r="783" spans="1:2" x14ac:dyDescent="0.25">
      <c r="A783" s="153"/>
      <c r="B783" s="152"/>
    </row>
    <row r="784" spans="1:2" x14ac:dyDescent="0.25">
      <c r="A784" s="153"/>
      <c r="B784" s="152"/>
    </row>
    <row r="785" spans="1:2" x14ac:dyDescent="0.25">
      <c r="A785" s="153"/>
      <c r="B785" s="152"/>
    </row>
    <row r="786" spans="1:2" x14ac:dyDescent="0.25">
      <c r="A786" s="153"/>
      <c r="B786" s="152"/>
    </row>
    <row r="787" spans="1:2" x14ac:dyDescent="0.25">
      <c r="A787" s="153"/>
      <c r="B787" s="152"/>
    </row>
    <row r="788" spans="1:2" x14ac:dyDescent="0.25">
      <c r="A788" s="153"/>
      <c r="B788" s="152"/>
    </row>
    <row r="789" spans="1:2" x14ac:dyDescent="0.25">
      <c r="A789" s="153"/>
      <c r="B789" s="152"/>
    </row>
    <row r="790" spans="1:2" x14ac:dyDescent="0.25">
      <c r="A790" s="153"/>
      <c r="B790" s="152"/>
    </row>
    <row r="791" spans="1:2" x14ac:dyDescent="0.25">
      <c r="A791" s="153"/>
      <c r="B791" s="152"/>
    </row>
    <row r="792" spans="1:2" x14ac:dyDescent="0.25">
      <c r="A792" s="153"/>
      <c r="B792" s="152"/>
    </row>
    <row r="793" spans="1:2" x14ac:dyDescent="0.25">
      <c r="A793" s="153"/>
      <c r="B793" s="152"/>
    </row>
    <row r="794" spans="1:2" x14ac:dyDescent="0.25">
      <c r="A794" s="153"/>
      <c r="B794" s="152"/>
    </row>
    <row r="795" spans="1:2" x14ac:dyDescent="0.25">
      <c r="A795" s="153"/>
      <c r="B795" s="152"/>
    </row>
    <row r="796" spans="1:2" x14ac:dyDescent="0.25">
      <c r="A796" s="153"/>
      <c r="B796" s="152"/>
    </row>
    <row r="797" spans="1:2" x14ac:dyDescent="0.25">
      <c r="A797" s="153"/>
      <c r="B797" s="152"/>
    </row>
    <row r="798" spans="1:2" x14ac:dyDescent="0.25">
      <c r="A798" s="153"/>
      <c r="B798" s="152"/>
    </row>
    <row r="799" spans="1:2" x14ac:dyDescent="0.25">
      <c r="A799" s="153"/>
      <c r="B799" s="152"/>
    </row>
    <row r="800" spans="1:2" x14ac:dyDescent="0.25">
      <c r="A800" s="153"/>
      <c r="B800" s="152"/>
    </row>
    <row r="801" spans="1:2" x14ac:dyDescent="0.25">
      <c r="A801" s="153"/>
      <c r="B801" s="152"/>
    </row>
    <row r="802" spans="1:2" x14ac:dyDescent="0.25">
      <c r="A802" s="153"/>
      <c r="B802" s="152"/>
    </row>
    <row r="803" spans="1:2" x14ac:dyDescent="0.25">
      <c r="A803" s="153"/>
      <c r="B803" s="152"/>
    </row>
    <row r="804" spans="1:2" x14ac:dyDescent="0.25">
      <c r="A804" s="153"/>
      <c r="B804" s="152"/>
    </row>
    <row r="805" spans="1:2" x14ac:dyDescent="0.25">
      <c r="A805" s="153"/>
      <c r="B805" s="152"/>
    </row>
    <row r="806" spans="1:2" x14ac:dyDescent="0.25">
      <c r="A806" s="153"/>
      <c r="B806" s="152"/>
    </row>
    <row r="807" spans="1:2" x14ac:dyDescent="0.25">
      <c r="A807" s="153"/>
      <c r="B807" s="152"/>
    </row>
    <row r="808" spans="1:2" x14ac:dyDescent="0.25">
      <c r="A808" s="153"/>
      <c r="B808" s="152"/>
    </row>
    <row r="809" spans="1:2" x14ac:dyDescent="0.25">
      <c r="A809" s="153"/>
      <c r="B809" s="152"/>
    </row>
    <row r="810" spans="1:2" x14ac:dyDescent="0.25">
      <c r="A810" s="153"/>
      <c r="B810" s="152"/>
    </row>
    <row r="811" spans="1:2" x14ac:dyDescent="0.25">
      <c r="A811" s="153"/>
      <c r="B811" s="152"/>
    </row>
    <row r="812" spans="1:2" x14ac:dyDescent="0.25">
      <c r="A812" s="153"/>
      <c r="B812" s="152"/>
    </row>
    <row r="813" spans="1:2" x14ac:dyDescent="0.25">
      <c r="A813" s="153"/>
      <c r="B813" s="152"/>
    </row>
    <row r="814" spans="1:2" x14ac:dyDescent="0.25">
      <c r="A814" s="153"/>
      <c r="B814" s="152"/>
    </row>
    <row r="815" spans="1:2" x14ac:dyDescent="0.25">
      <c r="A815" s="153"/>
      <c r="B815" s="152"/>
    </row>
    <row r="816" spans="1:2" x14ac:dyDescent="0.25">
      <c r="A816" s="153"/>
      <c r="B816" s="152"/>
    </row>
    <row r="817" spans="1:2" x14ac:dyDescent="0.25">
      <c r="A817" s="153"/>
      <c r="B817" s="152"/>
    </row>
    <row r="818" spans="1:2" x14ac:dyDescent="0.25">
      <c r="A818" s="153"/>
      <c r="B818" s="152"/>
    </row>
    <row r="819" spans="1:2" x14ac:dyDescent="0.25">
      <c r="A819" s="153"/>
      <c r="B819" s="152"/>
    </row>
    <row r="820" spans="1:2" x14ac:dyDescent="0.25">
      <c r="A820" s="153"/>
      <c r="B820" s="152"/>
    </row>
    <row r="821" spans="1:2" x14ac:dyDescent="0.25">
      <c r="A821" s="153"/>
      <c r="B821" s="152"/>
    </row>
    <row r="822" spans="1:2" x14ac:dyDescent="0.25">
      <c r="A822" s="153"/>
      <c r="B822" s="152"/>
    </row>
    <row r="823" spans="1:2" x14ac:dyDescent="0.25">
      <c r="A823" s="153"/>
      <c r="B823" s="152"/>
    </row>
    <row r="824" spans="1:2" x14ac:dyDescent="0.25">
      <c r="A824" s="153"/>
      <c r="B824" s="152"/>
    </row>
    <row r="825" spans="1:2" x14ac:dyDescent="0.25">
      <c r="A825" s="153"/>
      <c r="B825" s="152"/>
    </row>
    <row r="826" spans="1:2" x14ac:dyDescent="0.25">
      <c r="A826" s="153"/>
      <c r="B826" s="152"/>
    </row>
    <row r="827" spans="1:2" x14ac:dyDescent="0.25">
      <c r="A827" s="153"/>
      <c r="B827" s="152"/>
    </row>
    <row r="828" spans="1:2" x14ac:dyDescent="0.25">
      <c r="A828" s="153"/>
      <c r="B828" s="152"/>
    </row>
    <row r="829" spans="1:2" x14ac:dyDescent="0.25">
      <c r="A829" s="153"/>
      <c r="B829" s="152"/>
    </row>
    <row r="830" spans="1:2" x14ac:dyDescent="0.25">
      <c r="A830" s="153"/>
      <c r="B830" s="152"/>
    </row>
    <row r="831" spans="1:2" x14ac:dyDescent="0.25">
      <c r="A831" s="153"/>
      <c r="B831" s="152"/>
    </row>
    <row r="832" spans="1:2" x14ac:dyDescent="0.25">
      <c r="A832" s="153"/>
      <c r="B832" s="152"/>
    </row>
    <row r="833" spans="1:2" x14ac:dyDescent="0.25">
      <c r="A833" s="153"/>
      <c r="B833" s="152"/>
    </row>
    <row r="834" spans="1:2" x14ac:dyDescent="0.25">
      <c r="A834" s="153"/>
      <c r="B834" s="152"/>
    </row>
    <row r="835" spans="1:2" x14ac:dyDescent="0.25">
      <c r="A835" s="153"/>
      <c r="B835" s="152"/>
    </row>
    <row r="836" spans="1:2" x14ac:dyDescent="0.25">
      <c r="A836" s="153"/>
      <c r="B836" s="154"/>
    </row>
    <row r="837" spans="1:2" x14ac:dyDescent="0.25">
      <c r="A837" s="153"/>
      <c r="B837" s="154"/>
    </row>
    <row r="838" spans="1:2" x14ac:dyDescent="0.25">
      <c r="A838" s="153"/>
      <c r="B838" s="154"/>
    </row>
    <row r="839" spans="1:2" x14ac:dyDescent="0.25">
      <c r="A839" s="155"/>
      <c r="B839" s="156"/>
    </row>
    <row r="840" spans="1:2" x14ac:dyDescent="0.25">
      <c r="A840" s="144"/>
    </row>
    <row r="841" spans="1:2" x14ac:dyDescent="0.25">
      <c r="A841" s="144"/>
    </row>
    <row r="842" spans="1:2" x14ac:dyDescent="0.25">
      <c r="A842" s="144"/>
    </row>
    <row r="843" spans="1:2" x14ac:dyDescent="0.25">
      <c r="A843" s="144"/>
    </row>
    <row r="844" spans="1:2" x14ac:dyDescent="0.25">
      <c r="A844" s="144"/>
    </row>
    <row r="845" spans="1:2" x14ac:dyDescent="0.25">
      <c r="A845" s="144"/>
    </row>
    <row r="846" spans="1:2" x14ac:dyDescent="0.25">
      <c r="A846" s="144"/>
    </row>
    <row r="847" spans="1:2" x14ac:dyDescent="0.25">
      <c r="A847" s="144"/>
    </row>
    <row r="848" spans="1:2" x14ac:dyDescent="0.25">
      <c r="A848" s="144"/>
    </row>
    <row r="849" spans="1:1" x14ac:dyDescent="0.25">
      <c r="A849" s="144"/>
    </row>
    <row r="850" spans="1:1" x14ac:dyDescent="0.25">
      <c r="A850" s="144"/>
    </row>
    <row r="851" spans="1:1" x14ac:dyDescent="0.25">
      <c r="A851" s="144"/>
    </row>
    <row r="852" spans="1:1" x14ac:dyDescent="0.25">
      <c r="A852" s="144"/>
    </row>
    <row r="853" spans="1:1" x14ac:dyDescent="0.25">
      <c r="A853" s="144"/>
    </row>
    <row r="854" spans="1:1" x14ac:dyDescent="0.25">
      <c r="A854" s="144"/>
    </row>
    <row r="855" spans="1:1" x14ac:dyDescent="0.25">
      <c r="A855" s="144"/>
    </row>
    <row r="856" spans="1:1" x14ac:dyDescent="0.25">
      <c r="A856" s="144"/>
    </row>
    <row r="857" spans="1:1" x14ac:dyDescent="0.25">
      <c r="A857" s="144"/>
    </row>
    <row r="858" spans="1:1" x14ac:dyDescent="0.25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71" activePane="bottomLeft" state="frozen"/>
      <selection pane="bottomLeft" activeCell="G392" sqref="G392"/>
    </sheetView>
  </sheetViews>
  <sheetFormatPr defaultColWidth="9.140625" defaultRowHeight="15.75" x14ac:dyDescent="0.2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 x14ac:dyDescent="0.25">
      <c r="A1" s="408" t="s">
        <v>1017</v>
      </c>
      <c r="B1" s="409"/>
      <c r="C1" s="409"/>
      <c r="D1" s="409"/>
      <c r="E1" s="409"/>
      <c r="F1" s="409"/>
      <c r="G1" s="409"/>
    </row>
    <row r="2" spans="1:7" s="127" customFormat="1" x14ac:dyDescent="0.25">
      <c r="A2" s="233" t="s">
        <v>21</v>
      </c>
      <c r="B2" s="120" t="s">
        <v>724</v>
      </c>
    </row>
    <row r="3" spans="1:7" s="127" customFormat="1" x14ac:dyDescent="0.25">
      <c r="A3" s="233"/>
      <c r="B3" s="122" t="s">
        <v>999</v>
      </c>
    </row>
    <row r="4" spans="1:7" hidden="1" x14ac:dyDescent="0.25">
      <c r="A4" s="133">
        <v>42944</v>
      </c>
      <c r="B4" s="190">
        <v>3342</v>
      </c>
    </row>
    <row r="5" spans="1:7" hidden="1" x14ac:dyDescent="0.25">
      <c r="A5" s="133">
        <v>42947</v>
      </c>
      <c r="B5" s="291">
        <v>3410</v>
      </c>
    </row>
    <row r="6" spans="1:7" hidden="1" x14ac:dyDescent="0.25">
      <c r="A6" s="133">
        <v>42948</v>
      </c>
      <c r="B6" s="291">
        <v>3406</v>
      </c>
    </row>
    <row r="7" spans="1:7" hidden="1" x14ac:dyDescent="0.25">
      <c r="A7" s="133">
        <v>42949</v>
      </c>
      <c r="B7" s="291">
        <v>3409</v>
      </c>
    </row>
    <row r="8" spans="1:7" hidden="1" x14ac:dyDescent="0.25">
      <c r="A8" s="133">
        <v>42950</v>
      </c>
      <c r="B8" s="291">
        <v>3408</v>
      </c>
    </row>
    <row r="9" spans="1:7" hidden="1" x14ac:dyDescent="0.25">
      <c r="A9" s="133">
        <v>42951</v>
      </c>
      <c r="B9" s="291">
        <v>3411</v>
      </c>
    </row>
    <row r="10" spans="1:7" hidden="1" x14ac:dyDescent="0.25">
      <c r="A10" s="133">
        <v>42954</v>
      </c>
      <c r="B10" s="291">
        <v>3404</v>
      </c>
    </row>
    <row r="11" spans="1:7" hidden="1" x14ac:dyDescent="0.25">
      <c r="A11" s="133">
        <v>42955</v>
      </c>
      <c r="B11" s="291">
        <v>3408</v>
      </c>
    </row>
    <row r="12" spans="1:7" hidden="1" x14ac:dyDescent="0.25">
      <c r="A12" s="133">
        <v>42956</v>
      </c>
      <c r="B12" s="291">
        <v>3416</v>
      </c>
    </row>
    <row r="13" spans="1:7" hidden="1" x14ac:dyDescent="0.25">
      <c r="A13" s="133">
        <v>42957</v>
      </c>
      <c r="B13" s="291">
        <v>3433</v>
      </c>
    </row>
    <row r="14" spans="1:7" hidden="1" x14ac:dyDescent="0.25">
      <c r="A14" s="133">
        <v>42958</v>
      </c>
      <c r="B14" s="291">
        <v>3445</v>
      </c>
    </row>
    <row r="15" spans="1:7" hidden="1" x14ac:dyDescent="0.25">
      <c r="A15" s="133">
        <v>42961</v>
      </c>
      <c r="B15" s="291">
        <v>3437</v>
      </c>
    </row>
    <row r="16" spans="1:7" hidden="1" x14ac:dyDescent="0.25">
      <c r="A16" s="133">
        <v>42962</v>
      </c>
      <c r="B16" s="291">
        <v>3433</v>
      </c>
    </row>
    <row r="17" spans="1:2" hidden="1" x14ac:dyDescent="0.25">
      <c r="A17" s="133">
        <v>42963</v>
      </c>
      <c r="B17" s="291">
        <v>3426</v>
      </c>
    </row>
    <row r="18" spans="1:2" hidden="1" x14ac:dyDescent="0.25">
      <c r="A18" s="133">
        <v>42964</v>
      </c>
      <c r="B18" s="291">
        <v>3431</v>
      </c>
    </row>
    <row r="19" spans="1:2" hidden="1" x14ac:dyDescent="0.25">
      <c r="A19" s="133">
        <v>42965</v>
      </c>
      <c r="B19" s="291">
        <v>3431</v>
      </c>
    </row>
    <row r="20" spans="1:2" hidden="1" x14ac:dyDescent="0.25">
      <c r="A20" s="133">
        <v>42968</v>
      </c>
      <c r="B20" s="291">
        <v>3433</v>
      </c>
    </row>
    <row r="21" spans="1:2" hidden="1" x14ac:dyDescent="0.25">
      <c r="A21" s="133">
        <v>42969</v>
      </c>
      <c r="B21" s="291">
        <v>3436</v>
      </c>
    </row>
    <row r="22" spans="1:2" hidden="1" x14ac:dyDescent="0.25">
      <c r="A22" s="133">
        <v>42970</v>
      </c>
      <c r="B22" s="303">
        <v>3438</v>
      </c>
    </row>
    <row r="23" spans="1:2" hidden="1" x14ac:dyDescent="0.25">
      <c r="A23" s="305">
        <v>42971</v>
      </c>
      <c r="B23" s="306">
        <v>3440</v>
      </c>
    </row>
    <row r="24" spans="1:2" hidden="1" x14ac:dyDescent="0.25">
      <c r="A24" s="307">
        <v>42972</v>
      </c>
      <c r="B24" s="304">
        <v>3438</v>
      </c>
    </row>
    <row r="25" spans="1:2" hidden="1" x14ac:dyDescent="0.25">
      <c r="A25" s="307">
        <v>42975</v>
      </c>
      <c r="B25" s="304">
        <v>3446</v>
      </c>
    </row>
    <row r="26" spans="1:2" hidden="1" x14ac:dyDescent="0.25">
      <c r="A26" s="307">
        <v>42976</v>
      </c>
      <c r="B26" s="308">
        <v>3466</v>
      </c>
    </row>
    <row r="27" spans="1:2" hidden="1" x14ac:dyDescent="0.25">
      <c r="A27" s="307">
        <v>42977</v>
      </c>
      <c r="B27" s="308">
        <v>3479</v>
      </c>
    </row>
    <row r="28" spans="1:2" hidden="1" x14ac:dyDescent="0.25">
      <c r="A28" s="307">
        <v>42978</v>
      </c>
      <c r="B28" s="308">
        <v>3474</v>
      </c>
    </row>
    <row r="29" spans="1:2" hidden="1" x14ac:dyDescent="0.25">
      <c r="A29" s="307">
        <v>42979</v>
      </c>
      <c r="B29" s="308">
        <v>3473</v>
      </c>
    </row>
    <row r="30" spans="1:2" hidden="1" x14ac:dyDescent="0.25">
      <c r="A30" s="307">
        <v>42983</v>
      </c>
      <c r="B30" s="308">
        <v>3509</v>
      </c>
    </row>
    <row r="31" spans="1:2" hidden="1" x14ac:dyDescent="0.25">
      <c r="A31" s="307">
        <v>42984</v>
      </c>
      <c r="B31" s="308">
        <v>3505</v>
      </c>
    </row>
    <row r="32" spans="1:2" hidden="1" x14ac:dyDescent="0.25">
      <c r="A32" s="307">
        <v>42985</v>
      </c>
      <c r="B32" s="308">
        <v>3512</v>
      </c>
    </row>
    <row r="33" spans="1:2" hidden="1" x14ac:dyDescent="0.25">
      <c r="A33" s="307">
        <v>42986</v>
      </c>
      <c r="B33" s="308">
        <v>3533</v>
      </c>
    </row>
    <row r="34" spans="1:2" hidden="1" x14ac:dyDescent="0.25">
      <c r="A34" s="307">
        <v>42990</v>
      </c>
      <c r="B34" s="308">
        <v>3453</v>
      </c>
    </row>
    <row r="35" spans="1:2" hidden="1" x14ac:dyDescent="0.25">
      <c r="A35" s="307">
        <v>42991</v>
      </c>
      <c r="B35" s="308">
        <v>3449</v>
      </c>
    </row>
    <row r="36" spans="1:2" hidden="1" x14ac:dyDescent="0.25">
      <c r="A36" s="307">
        <v>42992</v>
      </c>
      <c r="B36" s="308">
        <v>3502</v>
      </c>
    </row>
    <row r="37" spans="1:2" hidden="1" x14ac:dyDescent="0.25">
      <c r="A37" s="307">
        <v>42993</v>
      </c>
      <c r="B37" s="308">
        <v>3497</v>
      </c>
    </row>
    <row r="38" spans="1:2" hidden="1" x14ac:dyDescent="0.25">
      <c r="A38" s="307">
        <v>42996</v>
      </c>
      <c r="B38" s="308">
        <v>3497</v>
      </c>
    </row>
    <row r="39" spans="1:2" hidden="1" x14ac:dyDescent="0.25">
      <c r="A39" s="307">
        <v>42997</v>
      </c>
      <c r="B39" s="308">
        <v>3473</v>
      </c>
    </row>
    <row r="40" spans="1:2" hidden="1" x14ac:dyDescent="0.25">
      <c r="A40" s="307">
        <v>42998</v>
      </c>
      <c r="B40" s="308">
        <v>3481</v>
      </c>
    </row>
    <row r="41" spans="1:2" hidden="1" x14ac:dyDescent="0.25">
      <c r="A41" s="307">
        <v>42999</v>
      </c>
      <c r="B41" s="309">
        <v>3486</v>
      </c>
    </row>
    <row r="42" spans="1:2" hidden="1" x14ac:dyDescent="0.25">
      <c r="A42" s="307">
        <v>43000</v>
      </c>
      <c r="B42" s="310">
        <v>3478</v>
      </c>
    </row>
    <row r="43" spans="1:2" hidden="1" x14ac:dyDescent="0.25">
      <c r="A43" s="307">
        <v>43003</v>
      </c>
      <c r="B43" s="308">
        <v>3476</v>
      </c>
    </row>
    <row r="44" spans="1:2" hidden="1" x14ac:dyDescent="0.25">
      <c r="A44" s="307">
        <v>43004</v>
      </c>
      <c r="B44" s="308">
        <v>3462</v>
      </c>
    </row>
    <row r="45" spans="1:2" hidden="1" x14ac:dyDescent="0.25">
      <c r="A45" s="307">
        <v>43005</v>
      </c>
      <c r="B45" s="308">
        <v>3449</v>
      </c>
    </row>
    <row r="46" spans="1:2" hidden="1" x14ac:dyDescent="0.25">
      <c r="A46" s="307">
        <v>43006</v>
      </c>
      <c r="B46" s="311">
        <v>3451</v>
      </c>
    </row>
    <row r="47" spans="1:2" hidden="1" x14ac:dyDescent="0.25">
      <c r="A47" s="307">
        <v>43007</v>
      </c>
      <c r="B47" s="308">
        <v>3441</v>
      </c>
    </row>
    <row r="48" spans="1:2" hidden="1" x14ac:dyDescent="0.25">
      <c r="A48" s="307">
        <v>43010</v>
      </c>
      <c r="B48" s="308">
        <v>3444</v>
      </c>
    </row>
    <row r="49" spans="1:2" hidden="1" x14ac:dyDescent="0.25">
      <c r="A49" s="307">
        <v>43011</v>
      </c>
      <c r="B49" s="308">
        <v>3444</v>
      </c>
    </row>
    <row r="50" spans="1:2" hidden="1" x14ac:dyDescent="0.25">
      <c r="A50" s="307">
        <v>43012</v>
      </c>
      <c r="B50" s="308">
        <v>3444</v>
      </c>
    </row>
    <row r="51" spans="1:2" hidden="1" x14ac:dyDescent="0.25">
      <c r="A51" s="307">
        <v>43013</v>
      </c>
      <c r="B51" s="308">
        <v>3441</v>
      </c>
    </row>
    <row r="52" spans="1:2" hidden="1" x14ac:dyDescent="0.25">
      <c r="A52" s="307">
        <v>43014</v>
      </c>
      <c r="B52" s="308">
        <v>3441</v>
      </c>
    </row>
    <row r="53" spans="1:2" hidden="1" x14ac:dyDescent="0.25">
      <c r="A53" s="307">
        <v>43017</v>
      </c>
      <c r="B53" s="308">
        <v>3441</v>
      </c>
    </row>
    <row r="54" spans="1:2" hidden="1" x14ac:dyDescent="0.25">
      <c r="A54" s="307">
        <v>43018</v>
      </c>
      <c r="B54" s="308">
        <v>3458</v>
      </c>
    </row>
    <row r="55" spans="1:2" hidden="1" x14ac:dyDescent="0.25">
      <c r="A55" s="307">
        <v>43019</v>
      </c>
      <c r="B55" s="308">
        <v>3484</v>
      </c>
    </row>
    <row r="56" spans="1:2" hidden="1" x14ac:dyDescent="0.25">
      <c r="A56" s="307">
        <v>43020</v>
      </c>
      <c r="B56" s="308">
        <v>3478</v>
      </c>
    </row>
    <row r="57" spans="1:2" hidden="1" x14ac:dyDescent="0.25">
      <c r="A57" s="307">
        <v>43021</v>
      </c>
      <c r="B57" s="308">
        <v>3478</v>
      </c>
    </row>
    <row r="58" spans="1:2" hidden="1" x14ac:dyDescent="0.25">
      <c r="A58" s="307">
        <v>43024</v>
      </c>
      <c r="B58" s="308">
        <v>3482</v>
      </c>
    </row>
    <row r="59" spans="1:2" hidden="1" x14ac:dyDescent="0.25">
      <c r="A59" s="307">
        <v>43025</v>
      </c>
      <c r="B59" s="308">
        <v>3477</v>
      </c>
    </row>
    <row r="60" spans="1:2" hidden="1" x14ac:dyDescent="0.25">
      <c r="A60" s="307">
        <v>43026</v>
      </c>
      <c r="B60" s="308">
        <v>3456</v>
      </c>
    </row>
    <row r="61" spans="1:2" hidden="1" x14ac:dyDescent="0.25">
      <c r="A61" s="307">
        <v>43027</v>
      </c>
      <c r="B61" s="308">
        <v>3458</v>
      </c>
    </row>
    <row r="62" spans="1:2" hidden="1" x14ac:dyDescent="0.25">
      <c r="A62" s="307">
        <v>43028</v>
      </c>
      <c r="B62" s="308">
        <v>3467</v>
      </c>
    </row>
    <row r="63" spans="1:2" hidden="1" x14ac:dyDescent="0.25">
      <c r="A63" s="307">
        <v>43031</v>
      </c>
      <c r="B63" s="308">
        <v>3464</v>
      </c>
    </row>
    <row r="64" spans="1:2" hidden="1" x14ac:dyDescent="0.25">
      <c r="A64" s="307">
        <v>43032</v>
      </c>
      <c r="B64" s="308">
        <v>3454</v>
      </c>
    </row>
    <row r="65" spans="1:2" hidden="1" x14ac:dyDescent="0.25">
      <c r="A65" s="307">
        <v>43033</v>
      </c>
      <c r="B65" s="308">
        <v>3456</v>
      </c>
    </row>
    <row r="66" spans="1:2" hidden="1" x14ac:dyDescent="0.25">
      <c r="A66" s="307">
        <v>43034</v>
      </c>
      <c r="B66" s="308">
        <v>3455</v>
      </c>
    </row>
    <row r="67" spans="1:2" hidden="1" x14ac:dyDescent="0.25">
      <c r="A67" s="307">
        <v>43035</v>
      </c>
      <c r="B67" s="308">
        <v>3453</v>
      </c>
    </row>
    <row r="68" spans="1:2" hidden="1" x14ac:dyDescent="0.25">
      <c r="A68" s="307">
        <v>43038</v>
      </c>
      <c r="B68" s="308">
        <v>3440</v>
      </c>
    </row>
    <row r="69" spans="1:2" hidden="1" x14ac:dyDescent="0.25">
      <c r="A69" s="307">
        <v>43039</v>
      </c>
      <c r="B69" s="308">
        <v>3448</v>
      </c>
    </row>
    <row r="70" spans="1:2" hidden="1" x14ac:dyDescent="0.25">
      <c r="A70" s="307">
        <v>43040</v>
      </c>
      <c r="B70" s="308">
        <v>3454</v>
      </c>
    </row>
    <row r="71" spans="1:2" hidden="1" x14ac:dyDescent="0.25">
      <c r="A71" s="307">
        <v>43041</v>
      </c>
      <c r="B71" s="308">
        <v>3470</v>
      </c>
    </row>
    <row r="72" spans="1:2" hidden="1" x14ac:dyDescent="0.25">
      <c r="A72" s="307">
        <v>43042</v>
      </c>
      <c r="B72" s="308">
        <v>3468</v>
      </c>
    </row>
    <row r="73" spans="1:2" hidden="1" x14ac:dyDescent="0.25">
      <c r="A73" s="307">
        <v>43045</v>
      </c>
      <c r="B73" s="308">
        <v>3453</v>
      </c>
    </row>
    <row r="74" spans="1:2" hidden="1" x14ac:dyDescent="0.25">
      <c r="A74" s="307">
        <v>43046</v>
      </c>
      <c r="B74" s="308">
        <v>3455</v>
      </c>
    </row>
    <row r="75" spans="1:2" hidden="1" x14ac:dyDescent="0.25">
      <c r="A75" s="307">
        <v>43047</v>
      </c>
      <c r="B75" s="308">
        <v>3452</v>
      </c>
    </row>
    <row r="76" spans="1:2" hidden="1" x14ac:dyDescent="0.25">
      <c r="A76" s="307">
        <v>43048</v>
      </c>
      <c r="B76" s="308">
        <v>3399</v>
      </c>
    </row>
    <row r="77" spans="1:2" hidden="1" x14ac:dyDescent="0.25">
      <c r="A77" s="307">
        <v>43049</v>
      </c>
      <c r="B77" s="308">
        <v>3392</v>
      </c>
    </row>
    <row r="78" spans="1:2" hidden="1" x14ac:dyDescent="0.25">
      <c r="A78" s="307">
        <v>43052</v>
      </c>
      <c r="B78" s="308">
        <v>3451</v>
      </c>
    </row>
    <row r="79" spans="1:2" hidden="1" x14ac:dyDescent="0.25">
      <c r="A79" s="307">
        <v>43053</v>
      </c>
      <c r="B79" s="308">
        <v>3451</v>
      </c>
    </row>
    <row r="80" spans="1:2" hidden="1" x14ac:dyDescent="0.25">
      <c r="A80" s="307">
        <v>43054</v>
      </c>
      <c r="B80" s="308">
        <v>3453</v>
      </c>
    </row>
    <row r="81" spans="1:2" hidden="1" x14ac:dyDescent="0.25">
      <c r="A81" s="307">
        <v>43055</v>
      </c>
      <c r="B81" s="308">
        <v>3460</v>
      </c>
    </row>
    <row r="82" spans="1:2" hidden="1" x14ac:dyDescent="0.25">
      <c r="A82" s="307">
        <v>43056</v>
      </c>
      <c r="B82" s="308">
        <v>3456</v>
      </c>
    </row>
    <row r="83" spans="1:2" hidden="1" x14ac:dyDescent="0.25">
      <c r="A83" s="307">
        <v>43059</v>
      </c>
      <c r="B83" s="308">
        <v>3458</v>
      </c>
    </row>
    <row r="84" spans="1:2" hidden="1" x14ac:dyDescent="0.25">
      <c r="A84" s="307">
        <v>43060</v>
      </c>
      <c r="B84" s="308">
        <v>3455</v>
      </c>
    </row>
    <row r="85" spans="1:2" hidden="1" x14ac:dyDescent="0.25">
      <c r="A85" s="307">
        <v>43061</v>
      </c>
      <c r="B85" s="308">
        <v>3457</v>
      </c>
    </row>
    <row r="86" spans="1:2" hidden="1" x14ac:dyDescent="0.25">
      <c r="A86" s="307">
        <v>43062</v>
      </c>
      <c r="B86" s="308">
        <v>3459</v>
      </c>
    </row>
    <row r="87" spans="1:2" hidden="1" x14ac:dyDescent="0.25">
      <c r="A87" s="307">
        <v>43063</v>
      </c>
      <c r="B87" s="308">
        <v>3483</v>
      </c>
    </row>
    <row r="88" spans="1:2" hidden="1" x14ac:dyDescent="0.25">
      <c r="A88" s="307">
        <v>43066</v>
      </c>
      <c r="B88" s="308">
        <v>3472</v>
      </c>
    </row>
    <row r="89" spans="1:2" hidden="1" x14ac:dyDescent="0.25">
      <c r="A89" s="307">
        <v>43067</v>
      </c>
      <c r="B89" s="308">
        <v>3472</v>
      </c>
    </row>
    <row r="90" spans="1:2" hidden="1" x14ac:dyDescent="0.25">
      <c r="A90" s="307">
        <v>43068</v>
      </c>
      <c r="B90" s="308">
        <v>3468</v>
      </c>
    </row>
    <row r="91" spans="1:2" hidden="1" x14ac:dyDescent="0.25">
      <c r="A91" s="307">
        <v>43069</v>
      </c>
      <c r="B91" s="308">
        <v>3466</v>
      </c>
    </row>
    <row r="92" spans="1:2" hidden="1" x14ac:dyDescent="0.25">
      <c r="A92" s="307">
        <v>43070</v>
      </c>
      <c r="B92" s="308">
        <v>3466</v>
      </c>
    </row>
    <row r="93" spans="1:2" hidden="1" x14ac:dyDescent="0.25">
      <c r="A93" s="307">
        <v>43073</v>
      </c>
      <c r="B93" s="308">
        <v>3404</v>
      </c>
    </row>
    <row r="94" spans="1:2" hidden="1" x14ac:dyDescent="0.25">
      <c r="A94" s="307">
        <v>43074</v>
      </c>
      <c r="B94" s="308">
        <v>3461</v>
      </c>
    </row>
    <row r="95" spans="1:2" hidden="1" x14ac:dyDescent="0.25">
      <c r="A95" s="307">
        <v>43075</v>
      </c>
      <c r="B95" s="308">
        <v>3462</v>
      </c>
    </row>
    <row r="96" spans="1:2" hidden="1" x14ac:dyDescent="0.25">
      <c r="A96" s="307">
        <v>43076</v>
      </c>
      <c r="B96" s="308">
        <v>3464</v>
      </c>
    </row>
    <row r="97" spans="1:2" hidden="1" x14ac:dyDescent="0.25">
      <c r="A97" s="307">
        <v>43077</v>
      </c>
      <c r="B97" s="308">
        <v>3462</v>
      </c>
    </row>
    <row r="98" spans="1:2" hidden="1" x14ac:dyDescent="0.25">
      <c r="A98" s="307">
        <v>43080</v>
      </c>
      <c r="B98" s="308">
        <v>3459</v>
      </c>
    </row>
    <row r="99" spans="1:2" hidden="1" x14ac:dyDescent="0.25">
      <c r="A99" s="307">
        <v>43081</v>
      </c>
      <c r="B99" s="308">
        <v>3461</v>
      </c>
    </row>
    <row r="100" spans="1:2" hidden="1" x14ac:dyDescent="0.25">
      <c r="A100" s="307">
        <v>43082</v>
      </c>
      <c r="B100" s="308">
        <v>3459</v>
      </c>
    </row>
    <row r="101" spans="1:2" hidden="1" x14ac:dyDescent="0.25">
      <c r="A101" s="307">
        <v>43083</v>
      </c>
      <c r="B101" s="308">
        <v>3461</v>
      </c>
    </row>
    <row r="102" spans="1:2" hidden="1" x14ac:dyDescent="0.25">
      <c r="A102" s="307">
        <v>43084</v>
      </c>
      <c r="B102" s="308">
        <v>3466</v>
      </c>
    </row>
    <row r="103" spans="1:2" hidden="1" x14ac:dyDescent="0.25">
      <c r="A103" s="307">
        <v>43087</v>
      </c>
      <c r="B103" s="308">
        <v>3466</v>
      </c>
    </row>
    <row r="104" spans="1:2" hidden="1" x14ac:dyDescent="0.25">
      <c r="A104" s="307">
        <v>43088</v>
      </c>
      <c r="B104" s="308">
        <v>3463</v>
      </c>
    </row>
    <row r="105" spans="1:2" hidden="1" x14ac:dyDescent="0.25">
      <c r="A105" s="307">
        <v>43089</v>
      </c>
      <c r="B105" s="308">
        <v>3466</v>
      </c>
    </row>
    <row r="106" spans="1:2" hidden="1" x14ac:dyDescent="0.25">
      <c r="A106" s="307">
        <v>43090</v>
      </c>
      <c r="B106" s="308">
        <v>3483</v>
      </c>
    </row>
    <row r="107" spans="1:2" hidden="1" x14ac:dyDescent="0.25">
      <c r="A107" s="307">
        <v>43091</v>
      </c>
      <c r="B107" s="308">
        <v>3472</v>
      </c>
    </row>
    <row r="108" spans="1:2" hidden="1" x14ac:dyDescent="0.25">
      <c r="A108" s="307">
        <v>43094</v>
      </c>
      <c r="B108" s="308">
        <v>3477</v>
      </c>
    </row>
    <row r="109" spans="1:2" hidden="1" x14ac:dyDescent="0.25">
      <c r="A109" s="307">
        <v>43095</v>
      </c>
      <c r="B109" s="308">
        <v>3504</v>
      </c>
    </row>
    <row r="110" spans="1:2" hidden="1" x14ac:dyDescent="0.25">
      <c r="A110" s="307">
        <v>43096</v>
      </c>
      <c r="B110" s="308">
        <v>3500</v>
      </c>
    </row>
    <row r="111" spans="1:2" hidden="1" x14ac:dyDescent="0.25">
      <c r="A111" s="307">
        <v>43097</v>
      </c>
      <c r="B111" s="308">
        <v>3493</v>
      </c>
    </row>
    <row r="112" spans="1:2" ht="14.25" hidden="1" customHeight="1" x14ac:dyDescent="0.25">
      <c r="A112" s="307">
        <v>43098</v>
      </c>
      <c r="B112" s="308">
        <v>3506</v>
      </c>
    </row>
    <row r="113" spans="1:2" x14ac:dyDescent="0.25">
      <c r="A113" s="307">
        <v>43102</v>
      </c>
      <c r="B113" s="308">
        <v>3520</v>
      </c>
    </row>
    <row r="114" spans="1:2" x14ac:dyDescent="0.25">
      <c r="A114" s="307">
        <v>43103</v>
      </c>
      <c r="B114" s="308">
        <v>3516</v>
      </c>
    </row>
    <row r="115" spans="1:2" x14ac:dyDescent="0.25">
      <c r="A115" s="307">
        <v>43104</v>
      </c>
      <c r="B115" s="308">
        <v>3523</v>
      </c>
    </row>
    <row r="116" spans="1:2" x14ac:dyDescent="0.25">
      <c r="A116" s="307">
        <v>43105</v>
      </c>
      <c r="B116" s="308">
        <v>3528</v>
      </c>
    </row>
    <row r="117" spans="1:2" x14ac:dyDescent="0.25">
      <c r="A117" s="307">
        <v>43108</v>
      </c>
      <c r="B117" s="308">
        <v>3530</v>
      </c>
    </row>
    <row r="118" spans="1:2" x14ac:dyDescent="0.25">
      <c r="A118" s="307">
        <v>43109</v>
      </c>
      <c r="B118" s="308">
        <v>3516</v>
      </c>
    </row>
    <row r="119" spans="1:2" x14ac:dyDescent="0.25">
      <c r="A119" s="307">
        <v>43110</v>
      </c>
      <c r="B119" s="308">
        <v>3509</v>
      </c>
    </row>
    <row r="120" spans="1:2" x14ac:dyDescent="0.25">
      <c r="A120" s="307">
        <v>43111</v>
      </c>
      <c r="B120" s="308">
        <v>3520</v>
      </c>
    </row>
    <row r="121" spans="1:2" x14ac:dyDescent="0.25">
      <c r="A121" s="307">
        <v>43112</v>
      </c>
      <c r="B121" s="308">
        <v>3526</v>
      </c>
    </row>
    <row r="122" spans="1:2" x14ac:dyDescent="0.25">
      <c r="A122" s="307">
        <v>43115</v>
      </c>
      <c r="B122" s="308">
        <v>3545</v>
      </c>
    </row>
    <row r="123" spans="1:2" x14ac:dyDescent="0.25">
      <c r="A123" s="307">
        <v>43116</v>
      </c>
      <c r="B123" s="308">
        <v>3561</v>
      </c>
    </row>
    <row r="124" spans="1:2" x14ac:dyDescent="0.25">
      <c r="A124" s="307">
        <v>43117</v>
      </c>
      <c r="B124" s="308">
        <v>3554</v>
      </c>
    </row>
    <row r="125" spans="1:2" x14ac:dyDescent="0.25">
      <c r="A125" s="307">
        <v>43118</v>
      </c>
      <c r="B125" s="308">
        <v>3559</v>
      </c>
    </row>
    <row r="126" spans="1:2" x14ac:dyDescent="0.25">
      <c r="A126" s="307">
        <v>43119</v>
      </c>
      <c r="B126" s="308">
        <v>3567</v>
      </c>
    </row>
    <row r="127" spans="1:2" x14ac:dyDescent="0.25">
      <c r="A127" s="307">
        <v>43122</v>
      </c>
      <c r="B127" s="308">
        <v>3576</v>
      </c>
    </row>
    <row r="128" spans="1:2" x14ac:dyDescent="0.25">
      <c r="A128" s="307">
        <v>43123</v>
      </c>
      <c r="B128" s="308">
        <v>3575</v>
      </c>
    </row>
    <row r="129" spans="1:2" x14ac:dyDescent="0.25">
      <c r="A129" s="307">
        <v>43124</v>
      </c>
      <c r="B129" s="308">
        <v>3575</v>
      </c>
    </row>
    <row r="130" spans="1:2" x14ac:dyDescent="0.25">
      <c r="A130" s="307">
        <v>43125</v>
      </c>
      <c r="B130" s="308">
        <v>3617</v>
      </c>
    </row>
    <row r="131" spans="1:2" x14ac:dyDescent="0.25">
      <c r="A131" s="307">
        <v>43126</v>
      </c>
      <c r="B131" s="308">
        <v>3621</v>
      </c>
    </row>
    <row r="132" spans="1:2" x14ac:dyDescent="0.25">
      <c r="A132" s="307">
        <v>43129</v>
      </c>
      <c r="B132" s="308">
        <v>3623</v>
      </c>
    </row>
    <row r="133" spans="1:2" x14ac:dyDescent="0.25">
      <c r="A133" s="307">
        <v>43130</v>
      </c>
      <c r="B133" s="308">
        <v>3613.47</v>
      </c>
    </row>
    <row r="134" spans="1:2" x14ac:dyDescent="0.25">
      <c r="A134" s="307">
        <v>43131</v>
      </c>
      <c r="B134" s="308">
        <v>3621</v>
      </c>
    </row>
    <row r="135" spans="1:2" x14ac:dyDescent="0.25">
      <c r="A135" s="307">
        <v>43132</v>
      </c>
      <c r="B135" s="308">
        <v>3637</v>
      </c>
    </row>
    <row r="136" spans="1:2" x14ac:dyDescent="0.25">
      <c r="A136" s="307">
        <v>43133</v>
      </c>
      <c r="B136" s="308">
        <v>3635</v>
      </c>
    </row>
    <row r="137" spans="1:2" x14ac:dyDescent="0.25">
      <c r="A137" s="307">
        <v>43136</v>
      </c>
      <c r="B137" s="308">
        <v>3634</v>
      </c>
    </row>
    <row r="138" spans="1:2" x14ac:dyDescent="0.25">
      <c r="A138" s="307">
        <v>43137</v>
      </c>
      <c r="B138" s="308">
        <v>3637</v>
      </c>
    </row>
    <row r="139" spans="1:2" x14ac:dyDescent="0.25">
      <c r="A139" s="307">
        <v>43138</v>
      </c>
      <c r="B139" s="308">
        <v>3659</v>
      </c>
    </row>
    <row r="140" spans="1:2" x14ac:dyDescent="0.25">
      <c r="A140" s="307">
        <v>43139</v>
      </c>
      <c r="B140" s="308">
        <v>3620</v>
      </c>
    </row>
    <row r="141" spans="1:2" x14ac:dyDescent="0.25">
      <c r="A141" s="307">
        <v>43140</v>
      </c>
      <c r="B141" s="308">
        <v>3618</v>
      </c>
    </row>
    <row r="142" spans="1:2" x14ac:dyDescent="0.25">
      <c r="A142" s="307">
        <v>43153</v>
      </c>
      <c r="B142" s="310">
        <v>3609</v>
      </c>
    </row>
    <row r="143" spans="1:2" x14ac:dyDescent="0.25">
      <c r="A143" s="307">
        <v>43158</v>
      </c>
      <c r="B143" s="310">
        <v>3631</v>
      </c>
    </row>
    <row r="144" spans="1:2" x14ac:dyDescent="0.25">
      <c r="A144" s="307">
        <v>43159</v>
      </c>
      <c r="B144" s="310">
        <v>3627</v>
      </c>
    </row>
    <row r="145" spans="1:2" x14ac:dyDescent="0.25">
      <c r="A145" s="307">
        <v>43160</v>
      </c>
      <c r="B145" s="310">
        <v>3618</v>
      </c>
    </row>
    <row r="146" spans="1:2" x14ac:dyDescent="0.25">
      <c r="A146" s="307">
        <v>43161</v>
      </c>
      <c r="B146" s="310">
        <v>3612</v>
      </c>
    </row>
    <row r="147" spans="1:2" x14ac:dyDescent="0.25">
      <c r="A147" s="307">
        <v>43162</v>
      </c>
      <c r="B147" s="310">
        <v>3625</v>
      </c>
    </row>
    <row r="148" spans="1:2" x14ac:dyDescent="0.25">
      <c r="A148" s="307">
        <v>43164</v>
      </c>
      <c r="B148" s="310">
        <v>3622</v>
      </c>
    </row>
    <row r="149" spans="1:2" x14ac:dyDescent="0.25">
      <c r="A149" s="307">
        <v>43165</v>
      </c>
      <c r="B149" s="310">
        <v>3621</v>
      </c>
    </row>
    <row r="150" spans="1:2" x14ac:dyDescent="0.25">
      <c r="A150" s="307">
        <v>43166</v>
      </c>
      <c r="B150" s="310">
        <v>3627</v>
      </c>
    </row>
    <row r="151" spans="1:2" x14ac:dyDescent="0.25">
      <c r="A151" s="307">
        <v>43167</v>
      </c>
      <c r="B151" s="310">
        <v>3626</v>
      </c>
    </row>
    <row r="152" spans="1:2" x14ac:dyDescent="0.25">
      <c r="A152" s="307">
        <v>43168</v>
      </c>
      <c r="B152" s="310">
        <v>3618</v>
      </c>
    </row>
    <row r="153" spans="1:2" x14ac:dyDescent="0.25">
      <c r="A153" s="307">
        <v>43171</v>
      </c>
      <c r="B153" s="310">
        <v>3625</v>
      </c>
    </row>
    <row r="154" spans="1:2" x14ac:dyDescent="0.25">
      <c r="A154" s="307">
        <v>43172</v>
      </c>
      <c r="B154" s="310">
        <v>3626</v>
      </c>
    </row>
    <row r="155" spans="1:2" x14ac:dyDescent="0.25">
      <c r="A155" s="307">
        <v>43173</v>
      </c>
      <c r="B155" s="310">
        <v>3634</v>
      </c>
    </row>
    <row r="156" spans="1:2" x14ac:dyDescent="0.25">
      <c r="A156" s="307">
        <v>43174</v>
      </c>
      <c r="B156" s="310">
        <v>3638</v>
      </c>
    </row>
    <row r="157" spans="1:2" x14ac:dyDescent="0.25">
      <c r="A157" s="307">
        <v>43175</v>
      </c>
      <c r="B157" s="310">
        <v>3628</v>
      </c>
    </row>
    <row r="158" spans="1:2" x14ac:dyDescent="0.25">
      <c r="A158" s="307">
        <v>43178</v>
      </c>
      <c r="B158" s="310">
        <v>3625</v>
      </c>
    </row>
    <row r="159" spans="1:2" x14ac:dyDescent="0.25">
      <c r="A159" s="307">
        <v>43179</v>
      </c>
      <c r="B159" s="310">
        <v>3630</v>
      </c>
    </row>
    <row r="160" spans="1:2" x14ac:dyDescent="0.25">
      <c r="A160" s="307">
        <v>43180</v>
      </c>
      <c r="B160" s="310">
        <v>3628</v>
      </c>
    </row>
    <row r="161" spans="1:2" x14ac:dyDescent="0.25">
      <c r="A161" s="307">
        <v>43181</v>
      </c>
      <c r="B161" s="310">
        <v>3636</v>
      </c>
    </row>
    <row r="162" spans="1:2" x14ac:dyDescent="0.25">
      <c r="A162" s="307">
        <v>43182</v>
      </c>
      <c r="B162" s="310">
        <v>3630</v>
      </c>
    </row>
    <row r="163" spans="1:2" x14ac:dyDescent="0.25">
      <c r="A163" s="307">
        <v>43185</v>
      </c>
      <c r="B163" s="310">
        <v>3643</v>
      </c>
    </row>
    <row r="164" spans="1:2" x14ac:dyDescent="0.25">
      <c r="A164" s="307">
        <v>43186</v>
      </c>
      <c r="B164" s="310">
        <v>3676</v>
      </c>
    </row>
    <row r="165" spans="1:2" x14ac:dyDescent="0.25">
      <c r="A165" s="307">
        <v>43187</v>
      </c>
      <c r="B165" s="310">
        <v>3665</v>
      </c>
    </row>
    <row r="166" spans="1:2" x14ac:dyDescent="0.25">
      <c r="A166" s="307">
        <v>43188</v>
      </c>
      <c r="B166" s="310">
        <v>3652</v>
      </c>
    </row>
    <row r="167" spans="1:2" x14ac:dyDescent="0.25">
      <c r="A167" s="307">
        <v>43189</v>
      </c>
      <c r="B167" s="310">
        <v>3665</v>
      </c>
    </row>
    <row r="168" spans="1:2" x14ac:dyDescent="0.25">
      <c r="A168" s="307">
        <v>43192</v>
      </c>
      <c r="B168" s="310">
        <v>3660</v>
      </c>
    </row>
    <row r="169" spans="1:2" x14ac:dyDescent="0.25">
      <c r="A169" s="307">
        <v>43193</v>
      </c>
      <c r="B169" s="310">
        <v>3658</v>
      </c>
    </row>
    <row r="170" spans="1:2" x14ac:dyDescent="0.25">
      <c r="A170" s="307">
        <v>43194</v>
      </c>
      <c r="B170" s="310">
        <v>3656</v>
      </c>
    </row>
    <row r="171" spans="1:2" x14ac:dyDescent="0.25">
      <c r="A171" s="307">
        <v>43195</v>
      </c>
      <c r="B171" s="310">
        <v>3647</v>
      </c>
    </row>
    <row r="172" spans="1:2" x14ac:dyDescent="0.25">
      <c r="A172" s="307">
        <v>43196</v>
      </c>
      <c r="B172" s="310">
        <v>3647</v>
      </c>
    </row>
    <row r="173" spans="1:2" x14ac:dyDescent="0.25">
      <c r="A173" s="307">
        <v>43200</v>
      </c>
      <c r="B173" s="310">
        <v>3650</v>
      </c>
    </row>
    <row r="174" spans="1:2" x14ac:dyDescent="0.25">
      <c r="A174" s="307">
        <v>43201</v>
      </c>
      <c r="B174" s="310">
        <v>3660</v>
      </c>
    </row>
    <row r="175" spans="1:2" x14ac:dyDescent="0.25">
      <c r="A175" s="307">
        <v>43202</v>
      </c>
      <c r="B175" s="310">
        <v>3661</v>
      </c>
    </row>
    <row r="176" spans="1:2" x14ac:dyDescent="0.25">
      <c r="A176" s="307">
        <v>43203</v>
      </c>
      <c r="B176" s="310">
        <v>3651</v>
      </c>
    </row>
    <row r="177" spans="1:2" x14ac:dyDescent="0.25">
      <c r="A177" s="307">
        <v>43206</v>
      </c>
      <c r="B177" s="310">
        <v>3656</v>
      </c>
    </row>
    <row r="178" spans="1:2" x14ac:dyDescent="0.25">
      <c r="A178" s="307">
        <v>43207</v>
      </c>
      <c r="B178" s="310">
        <v>3654</v>
      </c>
    </row>
    <row r="179" spans="1:2" x14ac:dyDescent="0.25">
      <c r="A179" s="307">
        <v>43208</v>
      </c>
      <c r="B179" s="310">
        <v>3652</v>
      </c>
    </row>
    <row r="180" spans="1:2" x14ac:dyDescent="0.25">
      <c r="A180" s="307">
        <v>43209</v>
      </c>
      <c r="B180" s="310">
        <v>3665</v>
      </c>
    </row>
    <row r="181" spans="1:2" x14ac:dyDescent="0.25">
      <c r="A181" s="307">
        <v>43210</v>
      </c>
      <c r="B181" s="310">
        <v>3653</v>
      </c>
    </row>
    <row r="182" spans="1:2" x14ac:dyDescent="0.25">
      <c r="A182" s="307">
        <v>43213</v>
      </c>
      <c r="B182" s="310">
        <v>3647</v>
      </c>
    </row>
    <row r="183" spans="1:2" x14ac:dyDescent="0.25">
      <c r="A183" s="307">
        <v>43214</v>
      </c>
      <c r="B183" s="310">
        <v>3637</v>
      </c>
    </row>
    <row r="184" spans="1:2" x14ac:dyDescent="0.25">
      <c r="A184" s="307">
        <v>43216</v>
      </c>
      <c r="B184" s="310">
        <v>3630</v>
      </c>
    </row>
    <row r="185" spans="1:2" x14ac:dyDescent="0.25">
      <c r="A185" s="307">
        <v>43217</v>
      </c>
      <c r="B185" s="310">
        <v>3623</v>
      </c>
    </row>
    <row r="186" spans="1:2" x14ac:dyDescent="0.25">
      <c r="A186" s="307">
        <v>43222</v>
      </c>
      <c r="B186" s="310">
        <v>3610</v>
      </c>
    </row>
    <row r="187" spans="1:2" x14ac:dyDescent="0.25">
      <c r="A187" s="307">
        <v>43223</v>
      </c>
      <c r="B187" s="310">
        <v>3605</v>
      </c>
    </row>
    <row r="188" spans="1:2" x14ac:dyDescent="0.25">
      <c r="A188" s="307">
        <v>43224</v>
      </c>
      <c r="B188" s="310">
        <v>3618</v>
      </c>
    </row>
    <row r="189" spans="1:2" x14ac:dyDescent="0.25">
      <c r="A189" s="307">
        <v>43227</v>
      </c>
      <c r="B189" s="310">
        <v>3615</v>
      </c>
    </row>
    <row r="190" spans="1:2" x14ac:dyDescent="0.25">
      <c r="A190" s="307">
        <v>43228</v>
      </c>
      <c r="B190" s="310">
        <v>3608</v>
      </c>
    </row>
    <row r="191" spans="1:2" x14ac:dyDescent="0.25">
      <c r="A191" s="307">
        <v>43229</v>
      </c>
      <c r="B191" s="310">
        <v>3604</v>
      </c>
    </row>
    <row r="192" spans="1:2" x14ac:dyDescent="0.25">
      <c r="A192" s="307">
        <v>43230</v>
      </c>
      <c r="B192" s="310">
        <v>3607</v>
      </c>
    </row>
    <row r="193" spans="1:2" x14ac:dyDescent="0.25">
      <c r="A193" s="307">
        <v>43231</v>
      </c>
      <c r="B193" s="310">
        <v>3618</v>
      </c>
    </row>
    <row r="194" spans="1:2" x14ac:dyDescent="0.25">
      <c r="A194" s="307">
        <v>43234</v>
      </c>
      <c r="B194" s="310">
        <v>3622</v>
      </c>
    </row>
    <row r="195" spans="1:2" x14ac:dyDescent="0.25">
      <c r="A195" s="307">
        <v>43235</v>
      </c>
      <c r="B195" s="310">
        <v>3618</v>
      </c>
    </row>
    <row r="196" spans="1:2" x14ac:dyDescent="0.25">
      <c r="A196" s="307">
        <v>43236</v>
      </c>
      <c r="B196" s="310">
        <v>3605</v>
      </c>
    </row>
    <row r="197" spans="1:2" x14ac:dyDescent="0.25">
      <c r="A197" s="307">
        <v>43237</v>
      </c>
      <c r="B197" s="310">
        <v>3611</v>
      </c>
    </row>
    <row r="198" spans="1:2" x14ac:dyDescent="0.25">
      <c r="A198" s="307">
        <v>43238</v>
      </c>
      <c r="B198" s="310">
        <v>3607</v>
      </c>
    </row>
    <row r="199" spans="1:2" x14ac:dyDescent="0.25">
      <c r="A199" s="307">
        <v>43241</v>
      </c>
      <c r="B199" s="310">
        <v>3598</v>
      </c>
    </row>
    <row r="200" spans="1:2" x14ac:dyDescent="0.25">
      <c r="A200" s="307">
        <v>43242</v>
      </c>
      <c r="B200" s="310">
        <v>3601</v>
      </c>
    </row>
    <row r="201" spans="1:2" x14ac:dyDescent="0.25">
      <c r="A201" s="307">
        <v>43243</v>
      </c>
      <c r="B201" s="310">
        <v>3603</v>
      </c>
    </row>
    <row r="202" spans="1:2" x14ac:dyDescent="0.25">
      <c r="A202" s="307">
        <v>43244</v>
      </c>
      <c r="B202" s="310">
        <v>3594</v>
      </c>
    </row>
    <row r="203" spans="1:2" x14ac:dyDescent="0.25">
      <c r="A203" s="307">
        <v>43245</v>
      </c>
      <c r="B203" s="310">
        <v>3596</v>
      </c>
    </row>
    <row r="204" spans="1:2" x14ac:dyDescent="0.25">
      <c r="A204" s="307">
        <v>43248</v>
      </c>
      <c r="B204" s="310">
        <v>3599</v>
      </c>
    </row>
    <row r="205" spans="1:2" x14ac:dyDescent="0.25">
      <c r="A205" s="307">
        <v>43249</v>
      </c>
      <c r="B205" s="310">
        <v>3591</v>
      </c>
    </row>
    <row r="206" spans="1:2" x14ac:dyDescent="0.25">
      <c r="A206" s="307">
        <v>43250</v>
      </c>
      <c r="B206" s="310">
        <v>3589</v>
      </c>
    </row>
    <row r="207" spans="1:2" x14ac:dyDescent="0.25">
      <c r="A207" s="307">
        <v>43251</v>
      </c>
      <c r="B207" s="310">
        <v>3587</v>
      </c>
    </row>
    <row r="208" spans="1:2" x14ac:dyDescent="0.25">
      <c r="A208" s="307">
        <v>43252</v>
      </c>
      <c r="B208" s="310">
        <v>3584</v>
      </c>
    </row>
    <row r="209" spans="1:2" x14ac:dyDescent="0.25">
      <c r="A209" s="307">
        <v>43255</v>
      </c>
      <c r="B209" s="310">
        <v>3586</v>
      </c>
    </row>
    <row r="210" spans="1:2" x14ac:dyDescent="0.25">
      <c r="A210" s="307">
        <v>43256</v>
      </c>
      <c r="B210" s="310">
        <v>3591</v>
      </c>
    </row>
    <row r="211" spans="1:2" x14ac:dyDescent="0.25">
      <c r="A211" s="307">
        <v>43257</v>
      </c>
      <c r="B211" s="310">
        <v>3595</v>
      </c>
    </row>
    <row r="212" spans="1:2" x14ac:dyDescent="0.25">
      <c r="A212" s="307">
        <v>43258</v>
      </c>
      <c r="B212" s="310">
        <v>3598</v>
      </c>
    </row>
    <row r="213" spans="1:2" x14ac:dyDescent="0.25">
      <c r="A213" s="307">
        <v>43259</v>
      </c>
      <c r="B213" s="310">
        <v>3589</v>
      </c>
    </row>
    <row r="214" spans="1:2" x14ac:dyDescent="0.25">
      <c r="A214" s="307">
        <v>43262</v>
      </c>
      <c r="B214" s="310">
        <v>3591</v>
      </c>
    </row>
    <row r="215" spans="1:2" x14ac:dyDescent="0.25">
      <c r="A215" s="307">
        <v>43263</v>
      </c>
      <c r="B215" s="310">
        <v>3592</v>
      </c>
    </row>
    <row r="216" spans="1:2" x14ac:dyDescent="0.25">
      <c r="A216" s="307">
        <v>43264</v>
      </c>
      <c r="B216" s="310">
        <v>3591</v>
      </c>
    </row>
    <row r="217" spans="1:2" x14ac:dyDescent="0.25">
      <c r="A217" s="307">
        <v>43265</v>
      </c>
      <c r="B217" s="310">
        <v>3597</v>
      </c>
    </row>
    <row r="218" spans="1:2" x14ac:dyDescent="0.25">
      <c r="A218" s="307">
        <v>43266</v>
      </c>
      <c r="B218" s="310">
        <v>3586</v>
      </c>
    </row>
    <row r="219" spans="1:2" x14ac:dyDescent="0.25">
      <c r="A219" s="307">
        <v>43269</v>
      </c>
      <c r="B219" s="310">
        <v>3576</v>
      </c>
    </row>
    <row r="220" spans="1:2" x14ac:dyDescent="0.25">
      <c r="A220" s="307">
        <v>43270</v>
      </c>
      <c r="B220" s="310">
        <v>3575</v>
      </c>
    </row>
    <row r="221" spans="1:2" x14ac:dyDescent="0.25">
      <c r="A221" s="307">
        <v>43271</v>
      </c>
      <c r="B221" s="310">
        <v>3560</v>
      </c>
    </row>
    <row r="222" spans="1:2" x14ac:dyDescent="0.25">
      <c r="A222" s="307">
        <v>43272</v>
      </c>
      <c r="B222" s="310">
        <v>3555</v>
      </c>
    </row>
    <row r="223" spans="1:2" x14ac:dyDescent="0.25">
      <c r="A223" s="307">
        <v>43276</v>
      </c>
      <c r="B223" s="310">
        <v>3535</v>
      </c>
    </row>
    <row r="224" spans="1:2" x14ac:dyDescent="0.25">
      <c r="A224" s="307">
        <v>43277</v>
      </c>
      <c r="B224" s="310">
        <v>3527</v>
      </c>
    </row>
    <row r="225" spans="1:2" x14ac:dyDescent="0.25">
      <c r="A225" s="307">
        <v>43278</v>
      </c>
      <c r="B225" s="310">
        <v>3507</v>
      </c>
    </row>
    <row r="226" spans="1:2" x14ac:dyDescent="0.25">
      <c r="A226" s="307">
        <v>43279</v>
      </c>
      <c r="B226" s="310">
        <v>3499</v>
      </c>
    </row>
    <row r="227" spans="1:2" x14ac:dyDescent="0.25">
      <c r="A227" s="307">
        <v>43280</v>
      </c>
      <c r="B227" s="310">
        <v>2491</v>
      </c>
    </row>
    <row r="228" spans="1:2" x14ac:dyDescent="0.25">
      <c r="A228" s="307">
        <v>43283</v>
      </c>
      <c r="B228" s="310">
        <v>3497</v>
      </c>
    </row>
    <row r="229" spans="1:2" x14ac:dyDescent="0.25">
      <c r="A229" s="307">
        <v>43284</v>
      </c>
      <c r="B229" s="310">
        <v>3469</v>
      </c>
    </row>
    <row r="230" spans="1:2" x14ac:dyDescent="0.25">
      <c r="A230" s="307">
        <v>43285</v>
      </c>
      <c r="B230" s="310">
        <v>3504</v>
      </c>
    </row>
    <row r="231" spans="1:2" x14ac:dyDescent="0.25">
      <c r="A231" s="307">
        <v>43286</v>
      </c>
      <c r="B231" s="310">
        <v>3503</v>
      </c>
    </row>
    <row r="232" spans="1:2" x14ac:dyDescent="0.25">
      <c r="A232" s="307">
        <v>43287</v>
      </c>
      <c r="B232" s="310">
        <v>3490</v>
      </c>
    </row>
    <row r="233" spans="1:2" x14ac:dyDescent="0.25">
      <c r="A233" s="307">
        <v>43291</v>
      </c>
      <c r="B233" s="310">
        <v>3514</v>
      </c>
    </row>
    <row r="234" spans="1:2" x14ac:dyDescent="0.25">
      <c r="A234" s="307">
        <v>43292</v>
      </c>
      <c r="B234" s="310">
        <v>3488</v>
      </c>
    </row>
    <row r="235" spans="1:2" x14ac:dyDescent="0.25">
      <c r="A235" s="307">
        <v>43293</v>
      </c>
      <c r="B235" s="310">
        <v>3471</v>
      </c>
    </row>
    <row r="236" spans="1:2" x14ac:dyDescent="0.25">
      <c r="A236" s="307">
        <v>43294</v>
      </c>
      <c r="B236" s="310">
        <v>3485</v>
      </c>
    </row>
    <row r="237" spans="1:2" x14ac:dyDescent="0.25">
      <c r="A237" s="307">
        <v>43297</v>
      </c>
      <c r="B237" s="310">
        <v>3475</v>
      </c>
    </row>
    <row r="238" spans="1:2" x14ac:dyDescent="0.25">
      <c r="A238" s="307">
        <v>43298</v>
      </c>
      <c r="B238" s="310">
        <v>3475</v>
      </c>
    </row>
    <row r="239" spans="1:2" x14ac:dyDescent="0.25">
      <c r="A239" s="307">
        <v>43299</v>
      </c>
      <c r="B239" s="310">
        <v>3468</v>
      </c>
    </row>
    <row r="240" spans="1:2" x14ac:dyDescent="0.25">
      <c r="A240" s="307">
        <v>43300</v>
      </c>
      <c r="B240" s="310">
        <v>3452</v>
      </c>
    </row>
    <row r="241" spans="1:2" x14ac:dyDescent="0.25">
      <c r="A241" s="307">
        <v>43301</v>
      </c>
      <c r="B241" s="310">
        <v>3424</v>
      </c>
    </row>
    <row r="242" spans="1:2" x14ac:dyDescent="0.25">
      <c r="A242" s="307">
        <v>43304</v>
      </c>
      <c r="B242" s="310">
        <v>3467</v>
      </c>
    </row>
    <row r="243" spans="1:2" x14ac:dyDescent="0.25">
      <c r="A243" s="307">
        <v>43305</v>
      </c>
      <c r="B243" s="310">
        <v>3444</v>
      </c>
    </row>
    <row r="244" spans="1:2" x14ac:dyDescent="0.25">
      <c r="A244" s="307">
        <v>43306</v>
      </c>
      <c r="B244" s="310">
        <v>3441</v>
      </c>
    </row>
    <row r="245" spans="1:2" x14ac:dyDescent="0.25">
      <c r="A245" s="307">
        <v>43307</v>
      </c>
      <c r="B245" s="310">
        <v>3454</v>
      </c>
    </row>
    <row r="246" spans="1:2" x14ac:dyDescent="0.25">
      <c r="A246" s="307">
        <v>43308</v>
      </c>
      <c r="B246" s="310">
        <v>3447</v>
      </c>
    </row>
    <row r="247" spans="1:2" x14ac:dyDescent="0.25">
      <c r="A247" s="307">
        <v>43311</v>
      </c>
      <c r="B247" s="310">
        <v>3432</v>
      </c>
    </row>
    <row r="248" spans="1:2" x14ac:dyDescent="0.25">
      <c r="A248" s="307">
        <v>43312</v>
      </c>
      <c r="B248" s="310">
        <v>3422</v>
      </c>
    </row>
    <row r="249" spans="1:2" x14ac:dyDescent="0.25">
      <c r="A249" s="307">
        <v>43313</v>
      </c>
      <c r="B249" s="310">
        <v>3446</v>
      </c>
    </row>
    <row r="250" spans="1:2" x14ac:dyDescent="0.25">
      <c r="A250" s="307">
        <v>43314</v>
      </c>
      <c r="B250" s="310">
        <v>3444</v>
      </c>
    </row>
    <row r="251" spans="1:2" x14ac:dyDescent="0.25">
      <c r="A251" s="307">
        <v>43315</v>
      </c>
      <c r="B251" s="310">
        <v>3424</v>
      </c>
    </row>
    <row r="252" spans="1:2" x14ac:dyDescent="0.25">
      <c r="A252" s="307">
        <v>43318</v>
      </c>
      <c r="B252" s="310">
        <v>3453</v>
      </c>
    </row>
    <row r="253" spans="1:2" x14ac:dyDescent="0.25">
      <c r="A253" s="307">
        <v>43319</v>
      </c>
      <c r="B253" s="310">
        <v>3428</v>
      </c>
    </row>
    <row r="254" spans="1:2" x14ac:dyDescent="0.25">
      <c r="A254" s="307">
        <v>43320</v>
      </c>
      <c r="B254" s="310">
        <v>3443</v>
      </c>
    </row>
    <row r="255" spans="1:2" x14ac:dyDescent="0.25">
      <c r="A255" s="307">
        <v>43321</v>
      </c>
      <c r="B255" s="310">
        <v>3441</v>
      </c>
    </row>
    <row r="256" spans="1:2" x14ac:dyDescent="0.25">
      <c r="A256" s="307">
        <v>43322</v>
      </c>
      <c r="B256" s="310">
        <v>3434</v>
      </c>
    </row>
    <row r="257" spans="1:2" x14ac:dyDescent="0.25">
      <c r="A257" s="307">
        <v>43325</v>
      </c>
      <c r="B257" s="310">
        <v>3421</v>
      </c>
    </row>
    <row r="258" spans="1:2" x14ac:dyDescent="0.25">
      <c r="A258" s="307">
        <v>43326</v>
      </c>
      <c r="B258" s="310">
        <v>3417</v>
      </c>
    </row>
    <row r="259" spans="1:2" x14ac:dyDescent="0.25">
      <c r="A259" s="307">
        <v>43327</v>
      </c>
      <c r="B259" s="310">
        <v>3407</v>
      </c>
    </row>
    <row r="260" spans="1:2" x14ac:dyDescent="0.25">
      <c r="A260" s="307">
        <v>43328</v>
      </c>
      <c r="B260" s="310">
        <v>3402</v>
      </c>
    </row>
    <row r="261" spans="1:2" x14ac:dyDescent="0.25">
      <c r="A261" s="307">
        <v>43329</v>
      </c>
      <c r="B261" s="310">
        <v>3413</v>
      </c>
    </row>
    <row r="262" spans="1:2" x14ac:dyDescent="0.25">
      <c r="A262" s="307">
        <v>43332</v>
      </c>
      <c r="B262" s="310">
        <v>3425</v>
      </c>
    </row>
    <row r="263" spans="1:2" x14ac:dyDescent="0.25">
      <c r="A263" s="307">
        <v>43333</v>
      </c>
      <c r="B263" s="310">
        <v>3429</v>
      </c>
    </row>
    <row r="264" spans="1:2" x14ac:dyDescent="0.25">
      <c r="A264" s="307">
        <v>43334</v>
      </c>
      <c r="B264" s="310">
        <v>3432</v>
      </c>
    </row>
    <row r="265" spans="1:2" x14ac:dyDescent="0.25">
      <c r="A265" s="307">
        <v>43335</v>
      </c>
      <c r="B265" s="310">
        <v>3417</v>
      </c>
    </row>
    <row r="266" spans="1:2" x14ac:dyDescent="0.25">
      <c r="A266" s="307">
        <v>43336</v>
      </c>
      <c r="B266" s="310">
        <v>3411</v>
      </c>
    </row>
    <row r="267" spans="1:2" x14ac:dyDescent="0.25">
      <c r="A267" s="307">
        <v>43339</v>
      </c>
      <c r="B267" s="310">
        <v>3449</v>
      </c>
    </row>
    <row r="268" spans="1:2" x14ac:dyDescent="0.25">
      <c r="A268" s="307">
        <v>43340</v>
      </c>
      <c r="B268" s="310">
        <v>3446</v>
      </c>
    </row>
    <row r="269" spans="1:2" x14ac:dyDescent="0.25">
      <c r="A269" s="307">
        <v>43341</v>
      </c>
      <c r="B269" s="310">
        <v>3449</v>
      </c>
    </row>
    <row r="270" spans="1:2" x14ac:dyDescent="0.25">
      <c r="A270" s="307">
        <v>43342</v>
      </c>
      <c r="B270" s="310">
        <v>3441</v>
      </c>
    </row>
    <row r="271" spans="1:2" x14ac:dyDescent="0.25">
      <c r="A271" s="307">
        <v>43343</v>
      </c>
      <c r="B271" s="310">
        <v>3439</v>
      </c>
    </row>
    <row r="272" spans="1:2" x14ac:dyDescent="0.25">
      <c r="A272" s="307">
        <v>43347</v>
      </c>
      <c r="B272" s="310">
        <v>3448</v>
      </c>
    </row>
    <row r="273" spans="1:2" x14ac:dyDescent="0.25">
      <c r="A273" s="307">
        <v>43348</v>
      </c>
      <c r="B273" s="310">
        <v>3440</v>
      </c>
    </row>
    <row r="274" spans="1:2" x14ac:dyDescent="0.25">
      <c r="A274" s="307">
        <v>43349</v>
      </c>
      <c r="B274" s="310">
        <v>3439</v>
      </c>
    </row>
    <row r="275" spans="1:2" x14ac:dyDescent="0.25">
      <c r="A275" s="307">
        <v>43350</v>
      </c>
      <c r="B275" s="310">
        <v>3440</v>
      </c>
    </row>
    <row r="276" spans="1:2" x14ac:dyDescent="0.25">
      <c r="A276" s="307">
        <v>43353</v>
      </c>
      <c r="B276" s="310">
        <v>3426</v>
      </c>
    </row>
    <row r="277" spans="1:2" x14ac:dyDescent="0.25">
      <c r="A277" s="307">
        <v>43354</v>
      </c>
      <c r="B277" s="310">
        <v>3421</v>
      </c>
    </row>
    <row r="278" spans="1:2" x14ac:dyDescent="0.25">
      <c r="A278" s="307">
        <v>43355</v>
      </c>
      <c r="B278" s="310">
        <v>3416</v>
      </c>
    </row>
    <row r="279" spans="1:2" x14ac:dyDescent="0.25">
      <c r="A279" s="307">
        <v>43356</v>
      </c>
      <c r="B279" s="310">
        <v>3429</v>
      </c>
    </row>
    <row r="280" spans="1:2" x14ac:dyDescent="0.25">
      <c r="A280" s="307">
        <v>43357</v>
      </c>
      <c r="B280" s="310">
        <v>3422</v>
      </c>
    </row>
    <row r="281" spans="1:2" x14ac:dyDescent="0.25">
      <c r="A281" s="307">
        <v>43360</v>
      </c>
      <c r="B281" s="310">
        <v>3417</v>
      </c>
    </row>
    <row r="282" spans="1:2" x14ac:dyDescent="0.25">
      <c r="A282" s="307">
        <v>43361</v>
      </c>
      <c r="B282" s="310">
        <v>3422</v>
      </c>
    </row>
    <row r="283" spans="1:2" x14ac:dyDescent="0.25">
      <c r="A283" s="307">
        <v>43362</v>
      </c>
      <c r="B283" s="310">
        <v>3426</v>
      </c>
    </row>
    <row r="284" spans="1:2" x14ac:dyDescent="0.25">
      <c r="A284" s="307">
        <v>43363</v>
      </c>
      <c r="B284" s="310">
        <v>3434</v>
      </c>
    </row>
    <row r="285" spans="1:2" x14ac:dyDescent="0.25">
      <c r="A285" s="307">
        <v>43364</v>
      </c>
      <c r="B285" s="310">
        <v>3443</v>
      </c>
    </row>
    <row r="286" spans="1:2" x14ac:dyDescent="0.25">
      <c r="A286" s="307">
        <v>43368</v>
      </c>
      <c r="B286" s="310">
        <v>3434</v>
      </c>
    </row>
    <row r="287" spans="1:2" x14ac:dyDescent="0.25">
      <c r="A287" s="307">
        <v>43369</v>
      </c>
      <c r="B287" s="310">
        <v>3427</v>
      </c>
    </row>
    <row r="288" spans="1:2" x14ac:dyDescent="0.25">
      <c r="A288" s="307">
        <v>43370</v>
      </c>
      <c r="B288" s="310">
        <v>3424</v>
      </c>
    </row>
    <row r="289" spans="1:2" x14ac:dyDescent="0.25">
      <c r="A289" s="307">
        <v>43371</v>
      </c>
      <c r="B289" s="310">
        <v>3418</v>
      </c>
    </row>
    <row r="290" spans="1:2" x14ac:dyDescent="0.25">
      <c r="A290" s="307">
        <v>43374</v>
      </c>
      <c r="B290" s="310">
        <v>3427</v>
      </c>
    </row>
    <row r="291" spans="1:2" x14ac:dyDescent="0.25">
      <c r="A291" s="307">
        <v>43375</v>
      </c>
      <c r="B291" s="310">
        <v>3427</v>
      </c>
    </row>
    <row r="292" spans="1:2" x14ac:dyDescent="0.25">
      <c r="A292" s="307">
        <v>43376</v>
      </c>
      <c r="B292" s="310">
        <v>3428</v>
      </c>
    </row>
    <row r="293" spans="1:2" x14ac:dyDescent="0.25">
      <c r="A293" s="307">
        <v>43377</v>
      </c>
      <c r="B293" s="310">
        <v>3429</v>
      </c>
    </row>
    <row r="294" spans="1:2" x14ac:dyDescent="0.25">
      <c r="A294" s="307">
        <v>43378</v>
      </c>
      <c r="B294" s="310">
        <v>3429</v>
      </c>
    </row>
    <row r="295" spans="1:2" x14ac:dyDescent="0.25">
      <c r="A295" s="307">
        <v>43381</v>
      </c>
      <c r="B295" s="310">
        <v>3416</v>
      </c>
    </row>
    <row r="296" spans="1:2" x14ac:dyDescent="0.25">
      <c r="A296" s="307">
        <v>43382</v>
      </c>
      <c r="B296" s="310">
        <v>3404</v>
      </c>
    </row>
    <row r="297" spans="1:2" x14ac:dyDescent="0.25">
      <c r="A297" s="307">
        <v>43383</v>
      </c>
      <c r="B297" s="310">
        <v>3403</v>
      </c>
    </row>
    <row r="298" spans="1:2" x14ac:dyDescent="0.25">
      <c r="A298" s="307">
        <v>43385</v>
      </c>
      <c r="B298" s="310">
        <v>3405</v>
      </c>
    </row>
    <row r="299" spans="1:2" x14ac:dyDescent="0.25">
      <c r="A299" s="307">
        <v>43388</v>
      </c>
      <c r="B299" s="310">
        <v>3405</v>
      </c>
    </row>
    <row r="300" spans="1:2" x14ac:dyDescent="0.25">
      <c r="A300" s="307">
        <v>43389</v>
      </c>
      <c r="B300" s="310">
        <v>3401</v>
      </c>
    </row>
    <row r="301" spans="1:2" x14ac:dyDescent="0.25">
      <c r="A301" s="307">
        <v>43390</v>
      </c>
      <c r="B301" s="310">
        <v>3403</v>
      </c>
    </row>
    <row r="302" spans="1:2" x14ac:dyDescent="0.25">
      <c r="A302" s="307">
        <v>43391</v>
      </c>
      <c r="B302" s="310">
        <v>3396</v>
      </c>
    </row>
    <row r="303" spans="1:2" x14ac:dyDescent="0.25">
      <c r="A303" s="307">
        <v>43392</v>
      </c>
      <c r="B303" s="310">
        <v>3396</v>
      </c>
    </row>
    <row r="304" spans="1:2" x14ac:dyDescent="0.25">
      <c r="A304" s="307">
        <v>43395</v>
      </c>
      <c r="B304" s="310">
        <v>3397</v>
      </c>
    </row>
    <row r="305" spans="1:4" x14ac:dyDescent="0.25">
      <c r="A305" s="307">
        <v>43396</v>
      </c>
      <c r="B305" s="310">
        <v>3393</v>
      </c>
    </row>
    <row r="306" spans="1:4" x14ac:dyDescent="0.25">
      <c r="A306" s="307">
        <v>43397</v>
      </c>
      <c r="B306" s="310">
        <v>3396</v>
      </c>
    </row>
    <row r="307" spans="1:4" x14ac:dyDescent="0.25">
      <c r="A307" s="307">
        <v>43398</v>
      </c>
      <c r="B307" s="310">
        <v>3393</v>
      </c>
      <c r="D307" s="375"/>
    </row>
    <row r="308" spans="1:4" x14ac:dyDescent="0.25">
      <c r="A308" s="307">
        <v>43399</v>
      </c>
      <c r="B308" s="310">
        <v>3385</v>
      </c>
    </row>
    <row r="309" spans="1:4" x14ac:dyDescent="0.25">
      <c r="A309" s="307">
        <v>43402</v>
      </c>
      <c r="B309" s="310">
        <v>3388</v>
      </c>
    </row>
    <row r="310" spans="1:4" x14ac:dyDescent="0.25">
      <c r="A310" s="307">
        <v>43403</v>
      </c>
      <c r="B310" s="310">
        <v>3380</v>
      </c>
    </row>
    <row r="311" spans="1:4" x14ac:dyDescent="0.25">
      <c r="A311" s="307">
        <v>43404</v>
      </c>
      <c r="B311" s="310">
        <v>3380</v>
      </c>
    </row>
    <row r="312" spans="1:4" x14ac:dyDescent="0.25">
      <c r="A312" s="307">
        <v>43405</v>
      </c>
      <c r="B312" s="310">
        <v>3380</v>
      </c>
    </row>
    <row r="313" spans="1:4" x14ac:dyDescent="0.25">
      <c r="A313" s="307">
        <v>43406</v>
      </c>
      <c r="B313" s="310">
        <v>3395</v>
      </c>
    </row>
    <row r="314" spans="1:4" x14ac:dyDescent="0.25">
      <c r="A314" s="307">
        <v>43409</v>
      </c>
      <c r="B314" s="310">
        <v>3399</v>
      </c>
    </row>
    <row r="315" spans="1:4" x14ac:dyDescent="0.25">
      <c r="A315" s="307">
        <v>43410</v>
      </c>
      <c r="B315" s="310">
        <v>3402</v>
      </c>
    </row>
    <row r="316" spans="1:4" x14ac:dyDescent="0.25">
      <c r="A316" s="307">
        <v>43411</v>
      </c>
      <c r="B316" s="310">
        <v>3394</v>
      </c>
    </row>
    <row r="317" spans="1:4" x14ac:dyDescent="0.25">
      <c r="A317" s="307">
        <v>43412</v>
      </c>
      <c r="B317" s="310">
        <v>3394</v>
      </c>
    </row>
    <row r="318" spans="1:4" x14ac:dyDescent="0.25">
      <c r="A318" s="307">
        <v>43413</v>
      </c>
      <c r="B318" s="310">
        <v>3381</v>
      </c>
    </row>
    <row r="319" spans="1:4" x14ac:dyDescent="0.25">
      <c r="A319" s="307">
        <v>43416</v>
      </c>
      <c r="B319" s="310">
        <v>3381</v>
      </c>
    </row>
    <row r="320" spans="1:4" x14ac:dyDescent="0.25">
      <c r="A320" s="307">
        <v>43417</v>
      </c>
      <c r="B320" s="310">
        <v>3381</v>
      </c>
    </row>
    <row r="321" spans="1:2" x14ac:dyDescent="0.25">
      <c r="A321" s="307">
        <v>43418</v>
      </c>
      <c r="B321" s="310">
        <v>3382</v>
      </c>
    </row>
    <row r="322" spans="1:2" x14ac:dyDescent="0.25">
      <c r="A322" s="307">
        <v>43419</v>
      </c>
      <c r="B322" s="310">
        <v>3392</v>
      </c>
    </row>
    <row r="323" spans="1:2" x14ac:dyDescent="0.25">
      <c r="A323" s="307">
        <v>43423</v>
      </c>
      <c r="B323" s="310">
        <v>3392</v>
      </c>
    </row>
    <row r="324" spans="1:2" x14ac:dyDescent="0.25">
      <c r="A324" s="307">
        <v>43424</v>
      </c>
      <c r="B324" s="310">
        <v>3392</v>
      </c>
    </row>
    <row r="325" spans="1:2" x14ac:dyDescent="0.25">
      <c r="A325" s="307">
        <v>43425</v>
      </c>
      <c r="B325" s="310">
        <v>3392</v>
      </c>
    </row>
    <row r="326" spans="1:2" x14ac:dyDescent="0.25">
      <c r="A326" s="307">
        <v>43426</v>
      </c>
      <c r="B326" s="310">
        <v>3401</v>
      </c>
    </row>
    <row r="327" spans="1:2" x14ac:dyDescent="0.25">
      <c r="A327" s="307">
        <v>43427</v>
      </c>
      <c r="B327" s="310">
        <v>3401</v>
      </c>
    </row>
    <row r="328" spans="1:2" x14ac:dyDescent="0.25">
      <c r="A328" s="307">
        <v>43430</v>
      </c>
      <c r="B328" s="310">
        <v>3387</v>
      </c>
    </row>
    <row r="329" spans="1:2" x14ac:dyDescent="0.25">
      <c r="A329" s="307">
        <v>43431</v>
      </c>
      <c r="B329" s="310">
        <v>3391</v>
      </c>
    </row>
    <row r="330" spans="1:2" x14ac:dyDescent="0.25">
      <c r="A330" s="307">
        <v>43432</v>
      </c>
      <c r="B330" s="310">
        <v>3385</v>
      </c>
    </row>
    <row r="331" spans="1:2" x14ac:dyDescent="0.25">
      <c r="A331" s="307">
        <v>43433</v>
      </c>
      <c r="B331" s="310">
        <v>3391</v>
      </c>
    </row>
    <row r="332" spans="1:2" x14ac:dyDescent="0.25">
      <c r="A332" s="307">
        <v>43434</v>
      </c>
      <c r="B332" s="310">
        <v>3388</v>
      </c>
    </row>
    <row r="333" spans="1:2" x14ac:dyDescent="0.25">
      <c r="A333" s="307">
        <v>43437</v>
      </c>
      <c r="B333" s="310">
        <v>3395</v>
      </c>
    </row>
    <row r="334" spans="1:2" x14ac:dyDescent="0.25">
      <c r="A334" s="307">
        <v>43438</v>
      </c>
      <c r="B334" s="310">
        <v>3424</v>
      </c>
    </row>
    <row r="335" spans="1:2" x14ac:dyDescent="0.25">
      <c r="A335" s="307">
        <v>43439</v>
      </c>
      <c r="B335" s="310">
        <v>3434</v>
      </c>
    </row>
    <row r="336" spans="1:2" x14ac:dyDescent="0.25">
      <c r="A336" s="307">
        <v>43440</v>
      </c>
      <c r="B336" s="310">
        <v>3418</v>
      </c>
    </row>
    <row r="337" spans="1:2" x14ac:dyDescent="0.25">
      <c r="A337" s="307">
        <v>43445</v>
      </c>
      <c r="B337" s="310">
        <v>3405</v>
      </c>
    </row>
    <row r="338" spans="1:2" x14ac:dyDescent="0.25">
      <c r="A338" s="307">
        <v>43446</v>
      </c>
      <c r="B338" s="310">
        <v>3405</v>
      </c>
    </row>
    <row r="339" spans="1:2" x14ac:dyDescent="0.25">
      <c r="A339" s="307">
        <v>43447</v>
      </c>
      <c r="B339" s="310">
        <v>3418</v>
      </c>
    </row>
    <row r="340" spans="1:2" x14ac:dyDescent="0.25">
      <c r="A340" s="307">
        <v>43448</v>
      </c>
      <c r="B340" s="310">
        <v>3409</v>
      </c>
    </row>
    <row r="341" spans="1:2" x14ac:dyDescent="0.25">
      <c r="A341" s="307">
        <v>43451</v>
      </c>
      <c r="B341" s="310">
        <v>3409</v>
      </c>
    </row>
    <row r="342" spans="1:2" x14ac:dyDescent="0.25">
      <c r="A342" s="307">
        <v>43452</v>
      </c>
      <c r="B342" s="310">
        <v>3410</v>
      </c>
    </row>
    <row r="343" spans="1:2" x14ac:dyDescent="0.25">
      <c r="A343" s="307">
        <v>43453</v>
      </c>
      <c r="B343" s="310">
        <v>3410</v>
      </c>
    </row>
    <row r="344" spans="1:2" x14ac:dyDescent="0.25">
      <c r="A344" s="307">
        <v>43454</v>
      </c>
      <c r="B344" s="310">
        <v>3410</v>
      </c>
    </row>
    <row r="345" spans="1:2" x14ac:dyDescent="0.25">
      <c r="A345" s="307">
        <v>43459</v>
      </c>
      <c r="B345" s="310">
        <v>3410</v>
      </c>
    </row>
    <row r="346" spans="1:2" x14ac:dyDescent="0.25">
      <c r="A346" s="307">
        <v>43460</v>
      </c>
      <c r="B346" s="310">
        <v>3409</v>
      </c>
    </row>
    <row r="347" spans="1:2" x14ac:dyDescent="0.25">
      <c r="A347" s="307">
        <v>43461</v>
      </c>
      <c r="B347" s="310">
        <v>3410</v>
      </c>
    </row>
    <row r="348" spans="1:2" x14ac:dyDescent="0.25">
      <c r="A348" s="307">
        <v>43462</v>
      </c>
      <c r="B348" s="310">
        <v>3412</v>
      </c>
    </row>
    <row r="349" spans="1:2" x14ac:dyDescent="0.25">
      <c r="A349" s="307">
        <v>43467</v>
      </c>
      <c r="B349" s="310">
        <v>3415</v>
      </c>
    </row>
    <row r="350" spans="1:2" x14ac:dyDescent="0.25">
      <c r="A350" s="307">
        <v>43468</v>
      </c>
      <c r="B350" s="310">
        <v>3405</v>
      </c>
    </row>
    <row r="351" spans="1:2" x14ac:dyDescent="0.25">
      <c r="A351" s="307">
        <v>43469</v>
      </c>
      <c r="B351" s="310">
        <v>3409</v>
      </c>
    </row>
    <row r="352" spans="1:2" x14ac:dyDescent="0.25">
      <c r="A352" s="307">
        <v>43472</v>
      </c>
      <c r="B352" s="310">
        <v>3410</v>
      </c>
    </row>
    <row r="353" spans="1:2" x14ac:dyDescent="0.25">
      <c r="A353" s="307">
        <v>43473</v>
      </c>
      <c r="B353" s="310">
        <v>3412</v>
      </c>
    </row>
    <row r="354" spans="1:2" x14ac:dyDescent="0.25">
      <c r="A354" s="307">
        <v>43474</v>
      </c>
      <c r="B354" s="310">
        <v>3422</v>
      </c>
    </row>
    <row r="355" spans="1:2" x14ac:dyDescent="0.25">
      <c r="A355" s="307">
        <v>43475</v>
      </c>
      <c r="B355" s="310">
        <v>3447</v>
      </c>
    </row>
    <row r="356" spans="1:2" x14ac:dyDescent="0.25">
      <c r="A356" s="307">
        <v>43480</v>
      </c>
      <c r="B356" s="310">
        <v>3447</v>
      </c>
    </row>
    <row r="357" spans="1:2" x14ac:dyDescent="0.25">
      <c r="A357" s="307">
        <v>43481</v>
      </c>
      <c r="B357" s="310">
        <v>3459</v>
      </c>
    </row>
    <row r="358" spans="1:2" x14ac:dyDescent="0.25">
      <c r="A358" s="307">
        <v>43482</v>
      </c>
      <c r="B358" s="310">
        <v>3462</v>
      </c>
    </row>
    <row r="359" spans="1:2" x14ac:dyDescent="0.25">
      <c r="A359" s="307">
        <v>43483</v>
      </c>
      <c r="B359" s="310">
        <v>3453</v>
      </c>
    </row>
    <row r="360" spans="1:2" x14ac:dyDescent="0.25">
      <c r="A360" s="307">
        <v>43486</v>
      </c>
      <c r="B360" s="310">
        <v>3440</v>
      </c>
    </row>
    <row r="361" spans="1:2" x14ac:dyDescent="0.25">
      <c r="A361" s="307">
        <v>43487</v>
      </c>
      <c r="B361" s="310">
        <v>3439</v>
      </c>
    </row>
    <row r="362" spans="1:2" x14ac:dyDescent="0.25">
      <c r="A362" s="307">
        <v>43489</v>
      </c>
      <c r="B362" s="310">
        <v>3450</v>
      </c>
    </row>
    <row r="363" spans="1:2" x14ac:dyDescent="0.25">
      <c r="A363" s="307">
        <v>43490</v>
      </c>
      <c r="B363" s="310">
        <v>3459</v>
      </c>
    </row>
    <row r="364" spans="1:2" x14ac:dyDescent="0.25">
      <c r="A364" s="307">
        <v>43493</v>
      </c>
      <c r="B364" s="310">
        <v>3472</v>
      </c>
    </row>
    <row r="365" spans="1:2" x14ac:dyDescent="0.25">
      <c r="A365" s="307">
        <v>43494</v>
      </c>
      <c r="B365" s="310">
        <v>3470</v>
      </c>
    </row>
    <row r="366" spans="1:2" x14ac:dyDescent="0.25">
      <c r="A366" s="307">
        <v>43495</v>
      </c>
      <c r="B366" s="310">
        <v>3487</v>
      </c>
    </row>
    <row r="367" spans="1:2" x14ac:dyDescent="0.25">
      <c r="A367" s="307">
        <v>43496</v>
      </c>
      <c r="B367" s="310">
        <v>3491</v>
      </c>
    </row>
    <row r="368" spans="1:2" x14ac:dyDescent="0.25">
      <c r="A368" s="307">
        <v>43497</v>
      </c>
      <c r="B368" s="310">
        <v>3476</v>
      </c>
    </row>
    <row r="369" spans="1:2" x14ac:dyDescent="0.25">
      <c r="A369" s="307">
        <v>43508</v>
      </c>
      <c r="B369" s="310">
        <v>3455</v>
      </c>
    </row>
    <row r="370" spans="1:2" x14ac:dyDescent="0.25">
      <c r="A370" s="307">
        <v>43509</v>
      </c>
      <c r="B370" s="310">
        <v>3464</v>
      </c>
    </row>
    <row r="371" spans="1:2" x14ac:dyDescent="0.25">
      <c r="A371" s="307">
        <v>43510</v>
      </c>
      <c r="B371" s="310">
        <v>3459</v>
      </c>
    </row>
    <row r="372" spans="1:2" x14ac:dyDescent="0.25">
      <c r="A372" s="307">
        <v>43511</v>
      </c>
      <c r="B372" s="310">
        <v>3453</v>
      </c>
    </row>
    <row r="373" spans="1:2" x14ac:dyDescent="0.25">
      <c r="A373" s="307">
        <v>43514</v>
      </c>
      <c r="B373" s="310">
        <v>3464</v>
      </c>
    </row>
    <row r="374" spans="1:2" x14ac:dyDescent="0.25">
      <c r="A374" s="307">
        <v>43515</v>
      </c>
      <c r="B374" s="310">
        <v>3455</v>
      </c>
    </row>
    <row r="375" spans="1:2" x14ac:dyDescent="0.25">
      <c r="A375" s="307">
        <v>43517</v>
      </c>
      <c r="B375" s="310">
        <v>3483</v>
      </c>
    </row>
    <row r="376" spans="1:2" x14ac:dyDescent="0.25">
      <c r="A376" s="307">
        <v>43521</v>
      </c>
      <c r="B376" s="310">
        <v>3504</v>
      </c>
    </row>
    <row r="377" spans="1:2" x14ac:dyDescent="0.25">
      <c r="A377" s="307">
        <v>43522</v>
      </c>
      <c r="B377" s="310">
        <v>3497</v>
      </c>
    </row>
    <row r="378" spans="1:2" x14ac:dyDescent="0.25">
      <c r="A378" s="307">
        <v>43523</v>
      </c>
      <c r="B378" s="310">
        <v>3498</v>
      </c>
    </row>
    <row r="379" spans="1:2" x14ac:dyDescent="0.25">
      <c r="A379" s="307">
        <v>43524</v>
      </c>
      <c r="B379" s="310">
        <v>3501</v>
      </c>
    </row>
    <row r="380" spans="1:2" x14ac:dyDescent="0.25">
      <c r="A380" s="307">
        <v>43525</v>
      </c>
      <c r="B380" s="310">
        <v>3493</v>
      </c>
    </row>
    <row r="381" spans="1:2" x14ac:dyDescent="0.25">
      <c r="A381" s="307">
        <v>43528</v>
      </c>
      <c r="B381" s="310">
        <v>3491</v>
      </c>
    </row>
    <row r="382" spans="1:2" x14ac:dyDescent="0.25">
      <c r="A382" s="307">
        <v>43529</v>
      </c>
      <c r="B382" s="310">
        <v>3491</v>
      </c>
    </row>
    <row r="383" spans="1:2" x14ac:dyDescent="0.25">
      <c r="A383" s="307">
        <v>43530</v>
      </c>
      <c r="B383" s="310">
        <v>3489</v>
      </c>
    </row>
    <row r="384" spans="1:2" x14ac:dyDescent="0.25">
      <c r="A384" s="307">
        <v>43531</v>
      </c>
      <c r="B384" s="310">
        <v>3489</v>
      </c>
    </row>
    <row r="385" spans="1:2" x14ac:dyDescent="0.25">
      <c r="A385" s="307">
        <v>43532</v>
      </c>
      <c r="B385" s="310">
        <v>3481</v>
      </c>
    </row>
    <row r="386" spans="1:2" x14ac:dyDescent="0.25">
      <c r="A386" s="307"/>
      <c r="B386" s="310"/>
    </row>
    <row r="387" spans="1:2" x14ac:dyDescent="0.25">
      <c r="A387" s="307"/>
      <c r="B387" s="310"/>
    </row>
    <row r="388" spans="1:2" x14ac:dyDescent="0.25">
      <c r="A388" s="307"/>
      <c r="B388" s="310"/>
    </row>
    <row r="389" spans="1:2" x14ac:dyDescent="0.25">
      <c r="A389" s="307"/>
      <c r="B389" s="310"/>
    </row>
    <row r="390" spans="1:2" x14ac:dyDescent="0.25">
      <c r="A390" s="307"/>
      <c r="B390" s="310"/>
    </row>
    <row r="391" spans="1:2" x14ac:dyDescent="0.25">
      <c r="A391" s="307"/>
      <c r="B391" s="310"/>
    </row>
    <row r="392" spans="1:2" x14ac:dyDescent="0.25">
      <c r="A392" s="307"/>
      <c r="B392" s="310"/>
    </row>
    <row r="393" spans="1:2" x14ac:dyDescent="0.25">
      <c r="A393" s="307"/>
      <c r="B393" s="310"/>
    </row>
    <row r="394" spans="1:2" x14ac:dyDescent="0.25">
      <c r="A394" s="307"/>
      <c r="B394" s="310"/>
    </row>
    <row r="395" spans="1:2" x14ac:dyDescent="0.25">
      <c r="A395" s="307"/>
      <c r="B395" s="310"/>
    </row>
    <row r="396" spans="1:2" x14ac:dyDescent="0.25">
      <c r="A396" s="307"/>
      <c r="B396" s="310"/>
    </row>
    <row r="397" spans="1:2" x14ac:dyDescent="0.25">
      <c r="A397" s="307"/>
      <c r="B397" s="310"/>
    </row>
    <row r="398" spans="1:2" x14ac:dyDescent="0.2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9"/>
  <sheetViews>
    <sheetView workbookViewId="0">
      <pane ySplit="4" topLeftCell="A1260" activePane="bottomLeft" state="frozen"/>
      <selection pane="bottomLeft" activeCell="G1261" sqref="G1261:G1262"/>
    </sheetView>
  </sheetViews>
  <sheetFormatPr defaultColWidth="9.140625" defaultRowHeight="15.75" x14ac:dyDescent="0.2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 x14ac:dyDescent="0.25">
      <c r="A1" s="398" t="s">
        <v>749</v>
      </c>
      <c r="B1" s="398"/>
      <c r="C1" s="398"/>
      <c r="D1" s="398"/>
      <c r="E1" s="398"/>
      <c r="F1" s="398"/>
    </row>
    <row r="2" spans="1:6" ht="31.5" x14ac:dyDescent="0.2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 x14ac:dyDescent="0.25">
      <c r="A3" s="4" t="s">
        <v>21</v>
      </c>
      <c r="B3" s="399" t="s">
        <v>750</v>
      </c>
      <c r="C3" s="400"/>
      <c r="D3" s="5" t="s">
        <v>11</v>
      </c>
      <c r="E3" s="275" t="s">
        <v>1</v>
      </c>
      <c r="F3" s="5" t="s">
        <v>22</v>
      </c>
    </row>
    <row r="4" spans="1:6" x14ac:dyDescent="0.2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2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2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2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2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2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2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2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2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2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2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2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2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2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2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2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2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2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2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2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2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2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2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2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2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2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2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2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2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2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2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2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2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2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2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2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2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2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2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2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2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2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2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2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2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2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2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2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2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2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2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2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2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2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2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2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2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2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2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2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2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2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2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2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2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2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2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2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2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2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2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2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2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2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2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2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2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2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2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2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2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2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2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2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2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2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2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2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2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2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2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2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2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2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2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2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2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2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2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2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2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2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2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2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2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2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2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2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2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2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2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2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2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2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2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2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2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2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2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2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2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2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2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2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2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2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2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2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2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2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2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2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2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2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2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2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2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2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2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2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2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2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2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2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2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2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2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2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2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2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2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2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2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2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2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2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2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2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2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2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2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2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2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2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2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2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2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2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2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2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2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2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2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2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2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2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2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2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2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2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2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2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2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2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2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2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2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2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2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2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2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2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2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2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2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2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2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2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2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2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2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2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2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2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2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2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2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2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2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2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2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2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2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2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2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2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2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2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2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2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2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2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2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2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2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2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2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2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2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2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2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2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2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2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2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2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2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2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2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2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2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2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2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2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2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2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2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2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2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2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2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2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2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2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2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2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2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2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2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2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2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2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2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2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2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2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2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2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2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2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2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2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2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2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2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2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2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2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2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2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2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2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2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2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2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2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2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2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2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2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2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2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2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2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2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2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2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2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2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2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2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2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2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2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2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2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2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2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2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2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2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2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2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2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2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2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2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2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2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2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2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2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2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2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2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2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2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2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2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2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2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2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2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2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2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2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2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2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2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2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2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2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2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2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2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2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2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2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2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2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2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2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2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2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2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2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2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2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2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2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2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2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2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2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2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2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2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2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2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2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2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2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2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2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2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2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2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2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2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2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2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2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2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2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2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2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2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2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2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2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2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2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2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2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2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2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2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2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2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2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2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2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2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2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2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2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2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2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2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2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2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2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2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2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2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2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2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2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2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2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2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2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2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2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2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2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2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2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2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2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2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2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2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2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2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2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2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2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2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2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2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2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2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2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2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2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2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2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2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2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2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2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2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2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2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2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2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2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2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2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2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2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2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2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2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2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2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2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2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2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2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2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2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2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2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2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2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2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2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2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2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2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2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2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2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2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2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2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2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2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2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2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2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2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2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2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2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2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2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2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2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2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2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2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2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2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2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2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2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2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2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2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2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2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2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2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2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2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2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2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2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2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2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2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2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2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2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2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2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2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2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2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2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2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2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2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2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2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2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2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2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2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2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2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2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2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2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2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2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2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2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2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2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2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2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2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2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2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2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2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2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2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2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2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2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2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2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2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2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2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2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2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2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2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2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2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2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2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2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2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2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2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2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2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2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2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2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2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2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2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2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2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2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2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2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2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2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2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2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2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2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2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2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2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2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2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2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2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2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2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2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2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2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2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2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2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2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2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2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2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2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2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2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2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2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2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2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2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2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2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2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2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2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2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2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2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2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2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2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2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2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2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2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2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2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2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2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2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2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2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2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2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2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2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2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2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2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2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2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2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2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2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2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2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2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2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2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2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2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2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2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2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2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2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2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2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2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2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2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2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2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2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2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2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2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2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2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2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2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2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2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2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2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2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2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2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2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2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2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2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2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2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2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2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2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2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2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2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2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2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2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2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2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2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2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2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2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2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2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2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2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2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2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2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2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2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2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2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2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2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2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2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2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2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2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2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2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2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2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2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2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2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2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2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2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2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2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2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2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2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2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2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2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2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2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2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2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2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2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2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2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2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2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2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2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2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2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2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2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2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2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2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2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2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2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2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2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2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2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2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2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2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2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2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2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2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2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2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2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2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2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2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2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2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2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2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2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2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2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2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2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2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2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2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2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2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2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2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2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2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2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2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2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2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2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2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2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2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2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2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2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2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2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2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2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2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2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2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2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2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2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2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2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2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2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2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2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2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2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2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2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2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2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2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2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2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2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2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2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2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2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2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2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2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2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2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2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2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2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2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2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2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2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2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2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2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2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2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2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2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6458</v>
      </c>
      <c r="F873" s="170">
        <v>6.9085999999999999</v>
      </c>
    </row>
    <row r="874" spans="1:7" hidden="1" x14ac:dyDescent="0.2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2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2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2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2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2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2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2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2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2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2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2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2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2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2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2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2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2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2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2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2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2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2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2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2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2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2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2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2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2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2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2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2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2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2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2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2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2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2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2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2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2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2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2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2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2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2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2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2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2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2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2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2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2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2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2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2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2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2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2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2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2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2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2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2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2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2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2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2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2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2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2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2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2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2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2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2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2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2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2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2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2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2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2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2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2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2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2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2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2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2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2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2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2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2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2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2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2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2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2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2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2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2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2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2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2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2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2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2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2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2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2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2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2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2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2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2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2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2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2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2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2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2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2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2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2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2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2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2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2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2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2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2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2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2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2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2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2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2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2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2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2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2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2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2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2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2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2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2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2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2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2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2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2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2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2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2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2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2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2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2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2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2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2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2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2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2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2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2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2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2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2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2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2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2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2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2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2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2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2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2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2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2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2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2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2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2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2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2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2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2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2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2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2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2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2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2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2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2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2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2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2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2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2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2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2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2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2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2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2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2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2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2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2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2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2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2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2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2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2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2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2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2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2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2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2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2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2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2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2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2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2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2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2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2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2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2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2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2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2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2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2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2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2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2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2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2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2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2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2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2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2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2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2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2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2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2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2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2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2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2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2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2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2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2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2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2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2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2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2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2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2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2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2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2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2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2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2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2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2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2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2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2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2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2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2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2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2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2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2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2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2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2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2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2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2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2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2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2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2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2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2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2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2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2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2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2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2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2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2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2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2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2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2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25">
      <c r="A1188" s="344">
        <v>43404</v>
      </c>
      <c r="B1188" s="47">
        <f t="shared" ref="B1188:B1252" si="33">+IF(F1188=0,"",C1188/F1188)</f>
        <v>7047.9524779751482</v>
      </c>
      <c r="C1188" s="267">
        <v>49120</v>
      </c>
      <c r="D1188" s="47">
        <f t="shared" ref="D1188:D1262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2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2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2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2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2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2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2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2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2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2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2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2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2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2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2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2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2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2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2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2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2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2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 x14ac:dyDescent="0.2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25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 x14ac:dyDescent="0.25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 x14ac:dyDescent="0.25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 x14ac:dyDescent="0.25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 x14ac:dyDescent="0.25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 x14ac:dyDescent="0.25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 x14ac:dyDescent="0.25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 x14ac:dyDescent="0.25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 x14ac:dyDescent="0.25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 x14ac:dyDescent="0.25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 x14ac:dyDescent="0.25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 x14ac:dyDescent="0.25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 x14ac:dyDescent="0.25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 x14ac:dyDescent="0.25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 x14ac:dyDescent="0.25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 x14ac:dyDescent="0.25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 x14ac:dyDescent="0.25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 x14ac:dyDescent="0.25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 x14ac:dyDescent="0.25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 x14ac:dyDescent="0.25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 x14ac:dyDescent="0.25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 x14ac:dyDescent="0.25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 x14ac:dyDescent="0.25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 x14ac:dyDescent="0.25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 x14ac:dyDescent="0.25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 x14ac:dyDescent="0.25">
      <c r="A1237" s="225">
        <v>43486</v>
      </c>
      <c r="B1237" s="47">
        <f t="shared" si="33"/>
        <v>7045.8050846834603</v>
      </c>
      <c r="C1237" s="343">
        <f>C1238+405</f>
        <v>47920</v>
      </c>
      <c r="D1237" s="47">
        <f t="shared" si="34"/>
        <v>6022.0556279345819</v>
      </c>
      <c r="E1237" s="343"/>
      <c r="F1237" s="170">
        <f>USD_CNY!B1023</f>
        <v>6.8012100000000002</v>
      </c>
      <c r="G1237" s="162">
        <f t="shared" si="51"/>
        <v>150</v>
      </c>
    </row>
    <row r="1238" spans="1:7" x14ac:dyDescent="0.25">
      <c r="A1238" s="225">
        <v>43487</v>
      </c>
      <c r="B1238" s="47">
        <f t="shared" si="33"/>
        <v>6987.70552075061</v>
      </c>
      <c r="C1238" s="343">
        <v>47515</v>
      </c>
      <c r="D1238" s="47">
        <f t="shared" si="34"/>
        <v>5972.397880983428</v>
      </c>
      <c r="E1238" s="343">
        <v>5951</v>
      </c>
      <c r="F1238" s="170">
        <f>USD_CNY!B1024</f>
        <v>6.7998000000000003</v>
      </c>
      <c r="G1238" s="162">
        <f t="shared" si="51"/>
        <v>-405</v>
      </c>
    </row>
    <row r="1239" spans="1:7" x14ac:dyDescent="0.25">
      <c r="A1239" s="225">
        <v>43489</v>
      </c>
      <c r="B1239" s="47">
        <f t="shared" si="33"/>
        <v>6947.5627584724498</v>
      </c>
      <c r="C1239" s="343">
        <f>C1240-30</f>
        <v>47190</v>
      </c>
      <c r="D1239" s="47">
        <f t="shared" si="34"/>
        <v>5938.0878277542306</v>
      </c>
      <c r="E1239" s="343"/>
      <c r="F1239" s="170">
        <f>USD_CNY!B1025</f>
        <v>6.7923099999999996</v>
      </c>
      <c r="G1239" s="162">
        <f t="shared" ref="G1239:G1240" si="52">+C1239-C1238</f>
        <v>-325</v>
      </c>
    </row>
    <row r="1240" spans="1:7" x14ac:dyDescent="0.25">
      <c r="A1240" s="225">
        <v>43490</v>
      </c>
      <c r="B1240" s="47">
        <f t="shared" si="33"/>
        <v>6950.6389818682828</v>
      </c>
      <c r="C1240" s="343">
        <v>47220</v>
      </c>
      <c r="D1240" s="47">
        <f t="shared" si="34"/>
        <v>5940.7170785199005</v>
      </c>
      <c r="E1240" s="343">
        <v>5885</v>
      </c>
      <c r="F1240" s="170">
        <f>USD_CNY!B1026</f>
        <v>6.7936199999999998</v>
      </c>
      <c r="G1240" s="162">
        <f t="shared" si="52"/>
        <v>30</v>
      </c>
    </row>
    <row r="1241" spans="1:7" x14ac:dyDescent="0.25">
      <c r="A1241" s="225">
        <v>43493</v>
      </c>
      <c r="B1241" s="47">
        <f t="shared" si="33"/>
        <v>7042.8793601421903</v>
      </c>
      <c r="C1241" s="343">
        <v>47550</v>
      </c>
      <c r="D1241" s="47">
        <f t="shared" si="34"/>
        <v>6019.5550086685389</v>
      </c>
      <c r="E1241" s="343">
        <v>5901</v>
      </c>
      <c r="F1241" s="170">
        <f>USD_CNY!B1027</f>
        <v>6.7515000000000001</v>
      </c>
      <c r="G1241" s="162">
        <f t="shared" ref="G1241:G1242" si="53">+C1241-C1240</f>
        <v>330</v>
      </c>
    </row>
    <row r="1242" spans="1:7" x14ac:dyDescent="0.25">
      <c r="A1242" s="225">
        <v>43494</v>
      </c>
      <c r="B1242" s="47">
        <f t="shared" si="33"/>
        <v>6996.5061881921001</v>
      </c>
      <c r="C1242" s="343">
        <v>47260</v>
      </c>
      <c r="D1242" s="47">
        <f t="shared" si="34"/>
        <v>5979.9198189676072</v>
      </c>
      <c r="E1242" s="267">
        <v>5996</v>
      </c>
      <c r="F1242" s="170">
        <f>USD_CNY!B1028</f>
        <v>6.7548000000000004</v>
      </c>
      <c r="G1242" s="162">
        <f t="shared" si="53"/>
        <v>-290</v>
      </c>
    </row>
    <row r="1243" spans="1:7" x14ac:dyDescent="0.25">
      <c r="A1243" s="225">
        <v>43495</v>
      </c>
      <c r="B1243" s="47">
        <f t="shared" si="33"/>
        <v>7055.5934409277907</v>
      </c>
      <c r="C1243" s="343">
        <v>47490</v>
      </c>
      <c r="D1243" s="47">
        <f t="shared" si="34"/>
        <v>6030.4217443827274</v>
      </c>
      <c r="E1243" s="267">
        <v>6007</v>
      </c>
      <c r="F1243" s="170">
        <f>USD_CNY!B1029</f>
        <v>6.7308300000000001</v>
      </c>
      <c r="G1243" s="162">
        <f t="shared" ref="G1243:G1262" si="54">+C1243-C1242</f>
        <v>230</v>
      </c>
    </row>
    <row r="1244" spans="1:7" x14ac:dyDescent="0.25">
      <c r="A1244" s="225">
        <v>43496</v>
      </c>
      <c r="B1244" s="47">
        <f t="shared" si="33"/>
        <v>7119.9974980975121</v>
      </c>
      <c r="C1244" s="343">
        <v>47810</v>
      </c>
      <c r="D1244" s="47">
        <f t="shared" si="34"/>
        <v>6085.4679470918909</v>
      </c>
      <c r="E1244" s="267">
        <v>6077</v>
      </c>
      <c r="F1244" s="170">
        <f>USD_CNY!B1030</f>
        <v>6.7148899999999996</v>
      </c>
      <c r="G1244" s="162">
        <f t="shared" si="54"/>
        <v>320</v>
      </c>
    </row>
    <row r="1245" spans="1:7" x14ac:dyDescent="0.25">
      <c r="A1245" s="225">
        <v>43497</v>
      </c>
      <c r="B1245" s="47">
        <f t="shared" si="33"/>
        <v>7088.527235726533</v>
      </c>
      <c r="C1245" s="343">
        <v>47790</v>
      </c>
      <c r="D1245" s="47">
        <f t="shared" si="34"/>
        <v>6058.5702869457555</v>
      </c>
      <c r="E1245" s="267">
        <v>6148</v>
      </c>
      <c r="F1245" s="170">
        <f>USD_CNY!B1031</f>
        <v>6.7418800000000001</v>
      </c>
      <c r="G1245" s="162">
        <f t="shared" si="54"/>
        <v>-20</v>
      </c>
    </row>
    <row r="1246" spans="1:7" x14ac:dyDescent="0.25">
      <c r="A1246" s="225">
        <v>43508</v>
      </c>
      <c r="B1246" s="47">
        <f t="shared" si="33"/>
        <v>7073.0424249925945</v>
      </c>
      <c r="C1246" s="343">
        <v>48000</v>
      </c>
      <c r="D1246" s="47">
        <f t="shared" si="34"/>
        <v>6045.335405976577</v>
      </c>
      <c r="E1246" s="267">
        <v>6148</v>
      </c>
      <c r="F1246" s="170">
        <f>USD_CNY!B1032</f>
        <v>6.7863300000000004</v>
      </c>
      <c r="G1246" s="162">
        <f t="shared" si="54"/>
        <v>210</v>
      </c>
    </row>
    <row r="1247" spans="1:7" x14ac:dyDescent="0.25">
      <c r="A1247" s="225">
        <v>43509</v>
      </c>
      <c r="B1247" s="47">
        <f t="shared" si="33"/>
        <v>7076.2421857561612</v>
      </c>
      <c r="C1247" s="343">
        <v>47870</v>
      </c>
      <c r="D1247" s="47">
        <f t="shared" si="34"/>
        <v>6048.0702442360353</v>
      </c>
      <c r="E1247" s="267">
        <v>6102</v>
      </c>
      <c r="F1247" s="170">
        <f>USD_CNY!B1033</f>
        <v>6.7648900000000003</v>
      </c>
      <c r="G1247" s="162">
        <f t="shared" si="54"/>
        <v>-130</v>
      </c>
    </row>
    <row r="1248" spans="1:7" x14ac:dyDescent="0.25">
      <c r="A1248" s="225">
        <v>43510</v>
      </c>
      <c r="B1248" s="47">
        <f t="shared" si="33"/>
        <v>7082.121626586284</v>
      </c>
      <c r="C1248" s="343">
        <v>48000</v>
      </c>
      <c r="D1248" s="47">
        <f t="shared" si="34"/>
        <v>6053.0954073387047</v>
      </c>
      <c r="E1248" s="267">
        <v>6120</v>
      </c>
      <c r="F1248" s="170">
        <f>USD_CNY!B1034</f>
        <v>6.7776300000000003</v>
      </c>
      <c r="G1248" s="162">
        <f t="shared" si="54"/>
        <v>130</v>
      </c>
    </row>
    <row r="1249" spans="1:7" x14ac:dyDescent="0.25">
      <c r="A1249" s="225">
        <v>43511</v>
      </c>
      <c r="B1249" s="47">
        <f>+IF(F1249=0,"",C1249/F1249)</f>
        <v>7075.0789517506428</v>
      </c>
      <c r="C1249" s="343">
        <v>48010</v>
      </c>
      <c r="D1249" s="47">
        <f t="shared" si="34"/>
        <v>6047.0760271373019</v>
      </c>
      <c r="E1249" s="267">
        <v>6178.5</v>
      </c>
      <c r="F1249" s="170">
        <f>USD_CNY!B1035</f>
        <v>6.7857900000000004</v>
      </c>
      <c r="G1249" s="162">
        <f t="shared" si="54"/>
        <v>10</v>
      </c>
    </row>
    <row r="1250" spans="1:7" x14ac:dyDescent="0.25">
      <c r="A1250" s="225">
        <v>43514</v>
      </c>
      <c r="B1250" s="47">
        <f>+IF(F1250=0,"",C1250/F1250)</f>
        <v>7165.9889094269865</v>
      </c>
      <c r="C1250" s="343">
        <v>48460</v>
      </c>
      <c r="D1250" s="47">
        <f t="shared" si="34"/>
        <v>6124.7768456640915</v>
      </c>
      <c r="E1250" s="267">
        <v>6190</v>
      </c>
      <c r="F1250" s="170">
        <f>USD_CNY!B1036</f>
        <v>6.7625000000000002</v>
      </c>
      <c r="G1250" s="162">
        <f t="shared" si="54"/>
        <v>450</v>
      </c>
    </row>
    <row r="1251" spans="1:7" x14ac:dyDescent="0.25">
      <c r="A1251" s="225">
        <v>43515</v>
      </c>
      <c r="B1251" s="47">
        <f t="shared" si="33"/>
        <v>7222.6925584290311</v>
      </c>
      <c r="C1251" s="343">
        <v>48970</v>
      </c>
      <c r="D1251" s="47">
        <f t="shared" si="34"/>
        <v>6173.2415029307958</v>
      </c>
      <c r="E1251" s="267">
        <v>6269.5</v>
      </c>
      <c r="F1251" s="170">
        <f>USD_CNY!B1037</f>
        <v>6.7800200000000004</v>
      </c>
      <c r="G1251" s="162">
        <f t="shared" si="54"/>
        <v>510</v>
      </c>
    </row>
    <row r="1252" spans="1:7" x14ac:dyDescent="0.25">
      <c r="A1252" s="225">
        <v>43517</v>
      </c>
      <c r="B1252" s="47">
        <f t="shared" si="33"/>
        <v>7377.9220120683531</v>
      </c>
      <c r="C1252" s="343">
        <v>49470</v>
      </c>
      <c r="D1252" s="47">
        <f t="shared" si="34"/>
        <v>6305.916249631071</v>
      </c>
      <c r="E1252" s="267">
        <v>6351.5</v>
      </c>
      <c r="F1252" s="170">
        <f>USD_CNY!B1038</f>
        <v>6.7051400000000001</v>
      </c>
      <c r="G1252" s="162">
        <f t="shared" si="54"/>
        <v>500</v>
      </c>
    </row>
    <row r="1253" spans="1:7" x14ac:dyDescent="0.25">
      <c r="A1253" s="225">
        <v>43521</v>
      </c>
      <c r="B1253" s="47">
        <f t="shared" ref="B1253:B1262" si="55">+IF(F1253=0,"",C1253/F1253)</f>
        <v>7469.9757532424992</v>
      </c>
      <c r="C1253" s="343">
        <v>49940</v>
      </c>
      <c r="D1253" s="47">
        <f t="shared" si="34"/>
        <v>6384.5946608910253</v>
      </c>
      <c r="E1253" s="267">
        <v>6489</v>
      </c>
      <c r="F1253" s="170">
        <f>USD_CNY!B1039</f>
        <v>6.6854300000000002</v>
      </c>
      <c r="G1253" s="162">
        <f t="shared" si="54"/>
        <v>470</v>
      </c>
    </row>
    <row r="1254" spans="1:7" x14ac:dyDescent="0.25">
      <c r="A1254" s="225">
        <v>43522</v>
      </c>
      <c r="B1254" s="47">
        <f t="shared" si="55"/>
        <v>7438.6946637790725</v>
      </c>
      <c r="C1254" s="343">
        <v>49770</v>
      </c>
      <c r="D1254" s="47">
        <f t="shared" si="34"/>
        <v>6357.8586869906603</v>
      </c>
      <c r="E1254" s="267">
        <v>6546</v>
      </c>
      <c r="F1254" s="170">
        <f>USD_CNY!B1040</f>
        <v>6.69069</v>
      </c>
      <c r="G1254" s="162">
        <f t="shared" si="54"/>
        <v>-170</v>
      </c>
    </row>
    <row r="1255" spans="1:7" x14ac:dyDescent="0.25">
      <c r="A1255" s="225">
        <v>43523</v>
      </c>
      <c r="B1255" s="47">
        <f t="shared" si="55"/>
        <v>7460.2531176005132</v>
      </c>
      <c r="C1255" s="267">
        <v>49875</v>
      </c>
      <c r="D1255" s="47">
        <f t="shared" si="34"/>
        <v>6376.2847158978748</v>
      </c>
      <c r="E1255" s="267">
        <v>6471</v>
      </c>
      <c r="F1255" s="170">
        <f>USD_CNY!B1041</f>
        <v>6.6854300000000002</v>
      </c>
      <c r="G1255" s="162">
        <f t="shared" si="54"/>
        <v>105</v>
      </c>
    </row>
    <row r="1256" spans="1:7" x14ac:dyDescent="0.25">
      <c r="A1256" s="225">
        <v>43524</v>
      </c>
      <c r="B1256" s="47">
        <f t="shared" si="55"/>
        <v>7479.1265397871566</v>
      </c>
      <c r="C1256" s="267">
        <v>49975</v>
      </c>
      <c r="D1256" s="47">
        <f t="shared" si="34"/>
        <v>6392.4158459719292</v>
      </c>
      <c r="E1256" s="267">
        <v>6533</v>
      </c>
      <c r="F1256" s="170">
        <f>USD_CNY!B1042</f>
        <v>6.6819300000000004</v>
      </c>
      <c r="G1256" s="162">
        <f t="shared" si="54"/>
        <v>100</v>
      </c>
    </row>
    <row r="1257" spans="1:7" x14ac:dyDescent="0.25">
      <c r="A1257" s="225">
        <v>43525</v>
      </c>
      <c r="B1257" s="47">
        <f t="shared" si="55"/>
        <v>7448.3615097336206</v>
      </c>
      <c r="C1257" s="267">
        <v>49900</v>
      </c>
      <c r="D1257" s="47">
        <f t="shared" si="34"/>
        <v>6366.1209484902747</v>
      </c>
      <c r="E1257" s="267">
        <v>6536</v>
      </c>
      <c r="F1257" s="170">
        <f>USD_CNY!B1043</f>
        <v>6.6994600000000002</v>
      </c>
      <c r="G1257" s="162">
        <f t="shared" si="54"/>
        <v>-75</v>
      </c>
    </row>
    <row r="1258" spans="1:7" x14ac:dyDescent="0.25">
      <c r="A1258" s="225">
        <v>43528</v>
      </c>
      <c r="B1258" s="47">
        <f t="shared" si="55"/>
        <v>7462.3748314177619</v>
      </c>
      <c r="C1258" s="267">
        <v>50020</v>
      </c>
      <c r="D1258" s="47">
        <f t="shared" si="34"/>
        <v>6378.098146510908</v>
      </c>
      <c r="E1258" s="267">
        <v>6572</v>
      </c>
      <c r="F1258" s="170">
        <f>USD_CNY!B1044</f>
        <v>6.70296</v>
      </c>
      <c r="G1258" s="162">
        <f t="shared" si="54"/>
        <v>120</v>
      </c>
    </row>
    <row r="1259" spans="1:7" x14ac:dyDescent="0.25">
      <c r="A1259" s="225">
        <v>43529</v>
      </c>
      <c r="B1259" s="47">
        <f t="shared" si="55"/>
        <v>7495.7039547483237</v>
      </c>
      <c r="C1259" s="267">
        <v>50250</v>
      </c>
      <c r="D1259" s="47">
        <f t="shared" si="34"/>
        <v>6406.5845767079691</v>
      </c>
      <c r="E1259" s="267">
        <v>6420</v>
      </c>
      <c r="F1259" s="170">
        <f>USD_CNY!B1045</f>
        <v>6.7038399999999996</v>
      </c>
      <c r="G1259" s="162">
        <f t="shared" si="54"/>
        <v>230</v>
      </c>
    </row>
    <row r="1260" spans="1:7" x14ac:dyDescent="0.25">
      <c r="A1260" s="225">
        <v>43530</v>
      </c>
      <c r="B1260" s="47">
        <f t="shared" si="55"/>
        <v>7424.2521108605051</v>
      </c>
      <c r="C1260" s="267">
        <v>49935</v>
      </c>
      <c r="D1260" s="47">
        <f t="shared" si="34"/>
        <v>6345.5146246670984</v>
      </c>
      <c r="E1260" s="267">
        <v>6553.5</v>
      </c>
      <c r="F1260" s="170">
        <f>USD_CNY!B1046</f>
        <v>6.72593</v>
      </c>
      <c r="G1260" s="162">
        <f t="shared" si="54"/>
        <v>-315</v>
      </c>
    </row>
    <row r="1261" spans="1:7" x14ac:dyDescent="0.25">
      <c r="A1261" s="225">
        <v>43531</v>
      </c>
      <c r="B1261" s="47">
        <f t="shared" si="55"/>
        <v>7274.9155430566561</v>
      </c>
      <c r="C1261" s="267">
        <v>48840</v>
      </c>
      <c r="D1261" s="47">
        <f t="shared" si="34"/>
        <v>6217.876532527057</v>
      </c>
      <c r="E1261" s="267">
        <v>6505</v>
      </c>
      <c r="F1261" s="170">
        <f>USD_CNY!B1047</f>
        <v>6.7134799999999997</v>
      </c>
      <c r="G1261" s="162">
        <f t="shared" si="54"/>
        <v>-1095</v>
      </c>
    </row>
    <row r="1262" spans="1:7" x14ac:dyDescent="0.25">
      <c r="A1262" s="225">
        <v>43532</v>
      </c>
      <c r="B1262" s="47">
        <f t="shared" si="55"/>
        <v>7379.6845470861608</v>
      </c>
      <c r="C1262" s="267">
        <v>49670</v>
      </c>
      <c r="D1262" s="47">
        <f t="shared" si="34"/>
        <v>6307.4226898172319</v>
      </c>
      <c r="E1262" s="267">
        <v>6458</v>
      </c>
      <c r="F1262" s="170">
        <f>USD_CNY!B1048</f>
        <v>6.7306400000000002</v>
      </c>
      <c r="G1262" s="162">
        <f t="shared" si="54"/>
        <v>830</v>
      </c>
    </row>
    <row r="1263" spans="1:7" x14ac:dyDescent="0.25">
      <c r="A1263" s="46"/>
      <c r="B1263" s="47"/>
      <c r="C1263" s="267"/>
      <c r="D1263" s="47"/>
      <c r="E1263" s="267"/>
      <c r="F1263" s="47"/>
    </row>
    <row r="1264" spans="1:7" x14ac:dyDescent="0.25">
      <c r="A1264" s="46"/>
      <c r="B1264" s="47"/>
      <c r="C1264" s="267"/>
      <c r="D1264" s="47"/>
      <c r="E1264" s="267"/>
      <c r="F1264" s="47"/>
    </row>
    <row r="1265" spans="1:6" x14ac:dyDescent="0.25">
      <c r="A1265" s="46"/>
      <c r="B1265" s="47"/>
      <c r="C1265" s="267"/>
      <c r="D1265" s="47"/>
      <c r="E1265" s="267"/>
      <c r="F1265" s="47"/>
    </row>
    <row r="1266" spans="1:6" x14ac:dyDescent="0.25">
      <c r="A1266" s="46"/>
      <c r="B1266" s="47"/>
      <c r="C1266" s="267"/>
      <c r="D1266" s="47"/>
      <c r="E1266" s="267"/>
      <c r="F1266" s="47"/>
    </row>
    <row r="1267" spans="1:6" x14ac:dyDescent="0.25">
      <c r="A1267" s="46"/>
      <c r="B1267" s="47"/>
      <c r="C1267" s="267"/>
      <c r="D1267" s="47"/>
      <c r="E1267" s="267"/>
      <c r="F1267" s="47"/>
    </row>
    <row r="1268" spans="1:6" x14ac:dyDescent="0.25">
      <c r="A1268" s="46"/>
      <c r="B1268" s="47"/>
      <c r="C1268" s="267"/>
      <c r="D1268" s="47"/>
      <c r="E1268" s="267"/>
      <c r="F1268" s="47"/>
    </row>
    <row r="1269" spans="1:6" x14ac:dyDescent="0.25">
      <c r="A1269" s="46"/>
      <c r="B1269" s="47"/>
      <c r="C1269" s="267"/>
      <c r="D1269" s="47"/>
      <c r="E1269" s="267"/>
      <c r="F1269" s="47"/>
    </row>
    <row r="1270" spans="1:6" x14ac:dyDescent="0.25">
      <c r="A1270" s="46"/>
      <c r="B1270" s="47"/>
      <c r="C1270" s="267"/>
      <c r="D1270" s="47"/>
      <c r="E1270" s="267"/>
      <c r="F1270" s="47"/>
    </row>
    <row r="1271" spans="1:6" x14ac:dyDescent="0.25">
      <c r="A1271" s="46"/>
      <c r="B1271" s="47"/>
      <c r="C1271" s="267"/>
      <c r="D1271" s="47"/>
      <c r="E1271" s="267"/>
      <c r="F1271" s="47"/>
    </row>
    <row r="1272" spans="1:6" x14ac:dyDescent="0.25">
      <c r="A1272" s="46"/>
      <c r="B1272" s="47"/>
      <c r="C1272" s="267"/>
      <c r="D1272" s="47"/>
      <c r="E1272" s="267"/>
      <c r="F1272" s="47"/>
    </row>
    <row r="1273" spans="1:6" x14ac:dyDescent="0.25">
      <c r="A1273" s="46"/>
      <c r="B1273" s="47"/>
      <c r="C1273" s="267"/>
      <c r="D1273" s="47"/>
      <c r="E1273" s="267"/>
      <c r="F1273" s="47"/>
    </row>
    <row r="1274" spans="1:6" x14ac:dyDescent="0.25">
      <c r="A1274" s="46"/>
      <c r="B1274" s="47"/>
      <c r="C1274" s="267"/>
      <c r="D1274" s="47"/>
      <c r="E1274" s="267"/>
      <c r="F1274" s="47"/>
    </row>
    <row r="1275" spans="1:6" x14ac:dyDescent="0.25">
      <c r="A1275" s="46"/>
      <c r="B1275" s="47"/>
      <c r="C1275" s="267"/>
      <c r="D1275" s="47"/>
      <c r="E1275" s="267"/>
      <c r="F1275" s="47"/>
    </row>
    <row r="1276" spans="1:6" x14ac:dyDescent="0.25">
      <c r="A1276" s="46"/>
      <c r="B1276" s="47"/>
      <c r="C1276" s="267"/>
      <c r="D1276" s="47"/>
      <c r="E1276" s="267"/>
      <c r="F1276" s="47"/>
    </row>
    <row r="1277" spans="1:6" x14ac:dyDescent="0.25">
      <c r="A1277" s="46"/>
      <c r="B1277" s="47"/>
      <c r="C1277" s="267"/>
      <c r="D1277" s="47"/>
      <c r="E1277" s="267"/>
      <c r="F1277" s="47"/>
    </row>
    <row r="1278" spans="1:6" x14ac:dyDescent="0.25">
      <c r="A1278" s="46"/>
      <c r="B1278" s="47"/>
      <c r="C1278" s="267"/>
      <c r="D1278" s="47"/>
      <c r="E1278" s="267"/>
      <c r="F1278" s="47"/>
    </row>
    <row r="1279" spans="1:6" x14ac:dyDescent="0.25">
      <c r="A1279" s="46"/>
      <c r="B1279" s="47"/>
      <c r="C1279" s="267"/>
      <c r="D1279" s="47"/>
      <c r="E1279" s="267"/>
      <c r="F1279" s="47"/>
    </row>
    <row r="1280" spans="1:6" x14ac:dyDescent="0.25">
      <c r="A1280" s="46"/>
      <c r="B1280" s="47"/>
      <c r="C1280" s="267"/>
      <c r="D1280" s="47"/>
      <c r="E1280" s="267"/>
      <c r="F1280" s="47"/>
    </row>
    <row r="1281" spans="1:6" x14ac:dyDescent="0.25">
      <c r="A1281" s="46"/>
      <c r="B1281" s="47"/>
      <c r="C1281" s="267"/>
      <c r="D1281" s="47"/>
      <c r="E1281" s="267"/>
      <c r="F1281" s="47"/>
    </row>
    <row r="1282" spans="1:6" x14ac:dyDescent="0.25">
      <c r="A1282" s="46"/>
      <c r="B1282" s="47"/>
      <c r="C1282" s="267"/>
      <c r="D1282" s="47"/>
      <c r="E1282" s="267"/>
      <c r="F1282" s="47"/>
    </row>
    <row r="1283" spans="1:6" x14ac:dyDescent="0.25">
      <c r="A1283" s="46"/>
      <c r="B1283" s="47"/>
      <c r="C1283" s="267"/>
      <c r="D1283" s="47"/>
      <c r="E1283" s="267"/>
      <c r="F1283" s="47"/>
    </row>
    <row r="1284" spans="1:6" x14ac:dyDescent="0.25">
      <c r="A1284" s="46"/>
      <c r="B1284" s="47"/>
      <c r="C1284" s="267"/>
      <c r="D1284" s="47"/>
      <c r="E1284" s="267"/>
      <c r="F1284" s="47"/>
    </row>
    <row r="1285" spans="1:6" x14ac:dyDescent="0.25">
      <c r="A1285" s="46"/>
      <c r="B1285" s="47"/>
      <c r="C1285" s="267"/>
      <c r="D1285" s="47"/>
      <c r="E1285" s="267"/>
      <c r="F1285" s="47"/>
    </row>
    <row r="1286" spans="1:6" x14ac:dyDescent="0.25">
      <c r="A1286" s="46"/>
      <c r="B1286" s="47"/>
      <c r="C1286" s="267"/>
      <c r="D1286" s="47"/>
      <c r="E1286" s="267"/>
      <c r="F1286" s="47"/>
    </row>
    <row r="1287" spans="1:6" x14ac:dyDescent="0.25">
      <c r="A1287" s="46"/>
      <c r="B1287" s="47"/>
      <c r="C1287" s="267"/>
      <c r="D1287" s="47"/>
      <c r="E1287" s="267"/>
      <c r="F1287" s="47"/>
    </row>
    <row r="1288" spans="1:6" x14ac:dyDescent="0.25">
      <c r="A1288" s="46"/>
      <c r="B1288" s="47"/>
      <c r="C1288" s="267"/>
      <c r="D1288" s="47"/>
      <c r="E1288" s="267"/>
      <c r="F1288" s="47"/>
    </row>
    <row r="1289" spans="1:6" x14ac:dyDescent="0.25">
      <c r="A1289" s="46"/>
      <c r="B1289" s="47"/>
      <c r="C1289" s="267"/>
      <c r="D1289" s="47"/>
      <c r="E1289" s="267"/>
      <c r="F1289" s="47"/>
    </row>
    <row r="1290" spans="1:6" x14ac:dyDescent="0.25">
      <c r="A1290" s="46"/>
      <c r="B1290" s="47"/>
      <c r="C1290" s="267"/>
      <c r="D1290" s="47"/>
      <c r="E1290" s="267"/>
      <c r="F1290" s="47"/>
    </row>
    <row r="1291" spans="1:6" x14ac:dyDescent="0.25">
      <c r="A1291" s="46"/>
      <c r="B1291" s="47"/>
      <c r="C1291" s="267"/>
      <c r="D1291" s="47"/>
      <c r="E1291" s="267"/>
      <c r="F1291" s="47"/>
    </row>
    <row r="1292" spans="1:6" x14ac:dyDescent="0.25">
      <c r="A1292" s="46"/>
      <c r="B1292" s="47"/>
      <c r="C1292" s="267"/>
      <c r="D1292" s="47"/>
      <c r="E1292" s="267"/>
      <c r="F1292" s="47"/>
    </row>
    <row r="1293" spans="1:6" x14ac:dyDescent="0.25">
      <c r="A1293" s="46"/>
      <c r="B1293" s="47"/>
      <c r="C1293" s="267"/>
      <c r="D1293" s="47"/>
      <c r="E1293" s="267"/>
      <c r="F1293" s="47"/>
    </row>
    <row r="1294" spans="1:6" x14ac:dyDescent="0.25">
      <c r="A1294" s="46"/>
      <c r="B1294" s="47"/>
      <c r="C1294" s="267"/>
      <c r="D1294" s="47"/>
      <c r="E1294" s="267"/>
      <c r="F1294" s="47"/>
    </row>
    <row r="1295" spans="1:6" x14ac:dyDescent="0.25">
      <c r="A1295" s="46"/>
      <c r="B1295" s="47"/>
      <c r="C1295" s="267"/>
      <c r="D1295" s="47"/>
      <c r="E1295" s="267"/>
      <c r="F1295" s="47"/>
    </row>
    <row r="1296" spans="1:6" x14ac:dyDescent="0.25">
      <c r="A1296" s="46"/>
      <c r="B1296" s="47"/>
      <c r="C1296" s="267"/>
      <c r="D1296" s="47"/>
      <c r="E1296" s="267"/>
      <c r="F1296" s="47"/>
    </row>
    <row r="1297" spans="1:6" x14ac:dyDescent="0.25">
      <c r="A1297" s="46"/>
      <c r="B1297" s="47"/>
      <c r="C1297" s="267"/>
      <c r="D1297" s="47"/>
      <c r="E1297" s="267"/>
      <c r="F1297" s="47"/>
    </row>
    <row r="1298" spans="1:6" x14ac:dyDescent="0.25">
      <c r="A1298" s="46"/>
      <c r="B1298" s="47"/>
      <c r="C1298" s="267"/>
      <c r="D1298" s="47"/>
      <c r="E1298" s="267"/>
      <c r="F1298" s="47"/>
    </row>
    <row r="1299" spans="1:6" x14ac:dyDescent="0.25">
      <c r="A1299" s="46"/>
      <c r="B1299" s="47"/>
      <c r="C1299" s="267"/>
      <c r="D1299" s="47"/>
      <c r="E1299" s="267"/>
      <c r="F1299" s="47"/>
    </row>
    <row r="1300" spans="1:6" x14ac:dyDescent="0.25">
      <c r="A1300" s="46"/>
      <c r="B1300" s="47"/>
      <c r="C1300" s="267"/>
      <c r="D1300" s="47"/>
      <c r="E1300" s="267"/>
      <c r="F1300" s="47"/>
    </row>
    <row r="1301" spans="1:6" x14ac:dyDescent="0.25">
      <c r="A1301" s="46"/>
      <c r="B1301" s="47"/>
      <c r="C1301" s="267"/>
      <c r="D1301" s="47"/>
      <c r="E1301" s="267"/>
      <c r="F1301" s="47"/>
    </row>
    <row r="1302" spans="1:6" x14ac:dyDescent="0.25">
      <c r="A1302" s="46"/>
      <c r="B1302" s="47"/>
      <c r="C1302" s="267"/>
      <c r="D1302" s="47"/>
      <c r="E1302" s="267"/>
      <c r="F1302" s="47"/>
    </row>
    <row r="1303" spans="1:6" x14ac:dyDescent="0.25">
      <c r="A1303" s="46"/>
      <c r="B1303" s="47"/>
      <c r="C1303" s="267"/>
      <c r="D1303" s="47"/>
      <c r="E1303" s="267"/>
      <c r="F1303" s="47"/>
    </row>
    <row r="1304" spans="1:6" x14ac:dyDescent="0.25">
      <c r="A1304" s="46"/>
      <c r="B1304" s="47"/>
      <c r="C1304" s="267"/>
      <c r="D1304" s="47"/>
      <c r="E1304" s="267"/>
      <c r="F1304" s="47"/>
    </row>
    <row r="1305" spans="1:6" x14ac:dyDescent="0.25">
      <c r="A1305" s="46"/>
      <c r="B1305" s="47"/>
      <c r="C1305" s="267"/>
      <c r="D1305" s="47"/>
      <c r="E1305" s="267"/>
      <c r="F1305" s="47"/>
    </row>
    <row r="1306" spans="1:6" x14ac:dyDescent="0.25">
      <c r="A1306" s="46"/>
      <c r="B1306" s="47"/>
      <c r="C1306" s="267"/>
      <c r="D1306" s="47"/>
      <c r="E1306" s="267"/>
      <c r="F1306" s="47"/>
    </row>
    <row r="1307" spans="1:6" x14ac:dyDescent="0.25">
      <c r="A1307" s="46"/>
      <c r="B1307" s="47"/>
      <c r="C1307" s="267"/>
      <c r="D1307" s="47"/>
      <c r="E1307" s="267"/>
      <c r="F1307" s="47"/>
    </row>
    <row r="1308" spans="1:6" x14ac:dyDescent="0.25">
      <c r="A1308" s="46"/>
      <c r="B1308" s="47"/>
      <c r="C1308" s="267"/>
      <c r="D1308" s="47"/>
      <c r="E1308" s="267"/>
      <c r="F1308" s="47"/>
    </row>
    <row r="1309" spans="1:6" x14ac:dyDescent="0.25">
      <c r="A1309" s="46"/>
      <c r="B1309" s="47"/>
      <c r="C1309" s="267"/>
      <c r="D1309" s="47"/>
      <c r="E1309" s="267"/>
      <c r="F1309" s="47"/>
    </row>
    <row r="1310" spans="1:6" x14ac:dyDescent="0.25">
      <c r="A1310" s="46"/>
      <c r="B1310" s="47"/>
      <c r="C1310" s="267"/>
      <c r="D1310" s="47"/>
      <c r="E1310" s="267"/>
      <c r="F1310" s="47"/>
    </row>
    <row r="1311" spans="1:6" x14ac:dyDescent="0.25">
      <c r="A1311" s="46"/>
      <c r="B1311" s="47"/>
      <c r="C1311" s="267"/>
      <c r="D1311" s="47"/>
      <c r="E1311" s="267"/>
      <c r="F1311" s="47"/>
    </row>
    <row r="1312" spans="1:6" x14ac:dyDescent="0.25">
      <c r="A1312" s="46"/>
      <c r="B1312" s="47"/>
      <c r="C1312" s="267"/>
      <c r="D1312" s="47"/>
      <c r="E1312" s="267"/>
      <c r="F1312" s="47"/>
    </row>
    <row r="1313" spans="1:6" x14ac:dyDescent="0.25">
      <c r="A1313" s="46"/>
      <c r="B1313" s="47"/>
      <c r="C1313" s="267"/>
      <c r="D1313" s="47"/>
      <c r="E1313" s="267"/>
      <c r="F1313" s="47"/>
    </row>
    <row r="1314" spans="1:6" x14ac:dyDescent="0.25">
      <c r="A1314" s="46"/>
      <c r="B1314" s="47"/>
      <c r="C1314" s="267"/>
      <c r="D1314" s="47"/>
      <c r="E1314" s="267"/>
      <c r="F1314" s="47"/>
    </row>
    <row r="1315" spans="1:6" x14ac:dyDescent="0.25">
      <c r="A1315" s="46"/>
      <c r="B1315" s="47"/>
      <c r="C1315" s="267"/>
      <c r="D1315" s="47"/>
      <c r="E1315" s="267"/>
      <c r="F1315" s="47"/>
    </row>
    <row r="1316" spans="1:6" x14ac:dyDescent="0.25">
      <c r="A1316" s="46"/>
      <c r="B1316" s="47"/>
      <c r="C1316" s="267"/>
      <c r="D1316" s="47"/>
      <c r="E1316" s="267"/>
      <c r="F1316" s="47"/>
    </row>
    <row r="1317" spans="1:6" x14ac:dyDescent="0.25">
      <c r="A1317" s="46"/>
      <c r="B1317" s="47"/>
      <c r="C1317" s="267"/>
      <c r="D1317" s="47"/>
      <c r="E1317" s="267"/>
      <c r="F1317" s="47"/>
    </row>
    <row r="1318" spans="1:6" x14ac:dyDescent="0.25">
      <c r="A1318" s="46"/>
      <c r="B1318" s="47"/>
      <c r="C1318" s="267"/>
      <c r="D1318" s="47"/>
      <c r="E1318" s="267"/>
      <c r="F1318" s="47"/>
    </row>
    <row r="1319" spans="1:6" x14ac:dyDescent="0.25">
      <c r="A1319" s="46"/>
      <c r="B1319" s="47"/>
      <c r="C1319" s="267"/>
      <c r="D1319" s="47"/>
      <c r="E1319" s="267"/>
      <c r="F1319" s="47"/>
    </row>
    <row r="1320" spans="1:6" x14ac:dyDescent="0.25">
      <c r="A1320" s="46"/>
      <c r="B1320" s="47"/>
      <c r="C1320" s="267"/>
      <c r="D1320" s="47"/>
      <c r="E1320" s="267"/>
      <c r="F1320" s="47"/>
    </row>
    <row r="1321" spans="1:6" x14ac:dyDescent="0.25">
      <c r="A1321" s="46"/>
      <c r="B1321" s="47"/>
      <c r="C1321" s="267"/>
      <c r="D1321" s="47"/>
      <c r="E1321" s="267"/>
      <c r="F1321" s="47"/>
    </row>
    <row r="1322" spans="1:6" x14ac:dyDescent="0.25">
      <c r="A1322" s="46"/>
      <c r="B1322" s="47"/>
      <c r="C1322" s="267"/>
      <c r="D1322" s="47"/>
      <c r="E1322" s="267"/>
      <c r="F1322" s="47"/>
    </row>
    <row r="1323" spans="1:6" x14ac:dyDescent="0.25">
      <c r="A1323" s="46"/>
      <c r="B1323" s="47"/>
      <c r="C1323" s="267"/>
      <c r="D1323" s="47"/>
      <c r="E1323" s="267"/>
      <c r="F1323" s="47"/>
    </row>
    <row r="1324" spans="1:6" x14ac:dyDescent="0.25">
      <c r="A1324" s="46"/>
      <c r="B1324" s="47"/>
      <c r="C1324" s="267"/>
      <c r="D1324" s="47"/>
      <c r="E1324" s="267"/>
      <c r="F1324" s="47"/>
    </row>
    <row r="1325" spans="1:6" x14ac:dyDescent="0.25">
      <c r="A1325" s="46"/>
      <c r="B1325" s="47"/>
      <c r="C1325" s="267"/>
      <c r="D1325" s="47"/>
      <c r="E1325" s="267"/>
      <c r="F1325" s="47"/>
    </row>
    <row r="1326" spans="1:6" x14ac:dyDescent="0.25">
      <c r="A1326" s="46"/>
      <c r="B1326" s="47"/>
      <c r="C1326" s="267"/>
      <c r="D1326" s="47"/>
      <c r="E1326" s="267"/>
      <c r="F1326" s="47"/>
    </row>
    <row r="1327" spans="1:6" x14ac:dyDescent="0.25">
      <c r="A1327" s="46"/>
      <c r="B1327" s="47"/>
      <c r="C1327" s="267"/>
      <c r="D1327" s="47"/>
      <c r="E1327" s="267"/>
      <c r="F1327" s="47"/>
    </row>
    <row r="1328" spans="1:6" x14ac:dyDescent="0.25">
      <c r="A1328" s="46"/>
      <c r="B1328" s="47"/>
      <c r="C1328" s="267"/>
      <c r="D1328" s="47"/>
      <c r="E1328" s="267"/>
      <c r="F1328" s="47"/>
    </row>
    <row r="1329" spans="1:6" x14ac:dyDescent="0.25">
      <c r="A1329" s="46"/>
      <c r="B1329" s="47"/>
      <c r="C1329" s="267"/>
      <c r="D1329" s="47"/>
      <c r="E1329" s="267"/>
      <c r="F1329" s="47"/>
    </row>
    <row r="1330" spans="1:6" x14ac:dyDescent="0.25">
      <c r="A1330" s="46"/>
      <c r="B1330" s="47"/>
      <c r="C1330" s="267"/>
      <c r="D1330" s="47"/>
      <c r="E1330" s="267"/>
      <c r="F1330" s="47"/>
    </row>
    <row r="1331" spans="1:6" x14ac:dyDescent="0.25">
      <c r="A1331" s="46"/>
      <c r="B1331" s="47"/>
      <c r="C1331" s="267"/>
      <c r="D1331" s="47"/>
      <c r="E1331" s="267"/>
      <c r="F1331" s="47"/>
    </row>
    <row r="1332" spans="1:6" x14ac:dyDescent="0.25">
      <c r="A1332" s="46"/>
      <c r="B1332" s="47"/>
      <c r="C1332" s="267"/>
      <c r="D1332" s="47"/>
      <c r="E1332" s="267"/>
      <c r="F1332" s="47"/>
    </row>
    <row r="1333" spans="1:6" x14ac:dyDescent="0.25">
      <c r="A1333" s="46"/>
      <c r="B1333" s="47"/>
      <c r="C1333" s="267"/>
      <c r="D1333" s="47"/>
      <c r="E1333" s="267"/>
      <c r="F1333" s="47"/>
    </row>
    <row r="1334" spans="1:6" x14ac:dyDescent="0.25">
      <c r="A1334" s="46"/>
      <c r="B1334" s="47"/>
      <c r="C1334" s="267"/>
      <c r="D1334" s="47"/>
      <c r="E1334" s="267"/>
      <c r="F1334" s="47"/>
    </row>
    <row r="1335" spans="1:6" x14ac:dyDescent="0.25">
      <c r="A1335" s="46"/>
      <c r="B1335" s="47"/>
      <c r="C1335" s="267"/>
      <c r="D1335" s="47"/>
      <c r="E1335" s="267"/>
      <c r="F1335" s="47"/>
    </row>
    <row r="1336" spans="1:6" x14ac:dyDescent="0.25">
      <c r="A1336" s="46"/>
      <c r="B1336" s="47"/>
      <c r="C1336" s="267"/>
      <c r="D1336" s="47"/>
      <c r="E1336" s="267"/>
      <c r="F1336" s="47"/>
    </row>
    <row r="1337" spans="1:6" x14ac:dyDescent="0.25">
      <c r="A1337" s="46"/>
      <c r="B1337" s="47"/>
      <c r="C1337" s="267"/>
      <c r="D1337" s="47"/>
      <c r="E1337" s="267"/>
      <c r="F1337" s="47"/>
    </row>
    <row r="1338" spans="1:6" x14ac:dyDescent="0.25">
      <c r="A1338" s="46"/>
      <c r="B1338" s="47"/>
      <c r="C1338" s="267"/>
      <c r="D1338" s="47"/>
      <c r="E1338" s="267"/>
      <c r="F1338" s="47"/>
    </row>
    <row r="1339" spans="1:6" x14ac:dyDescent="0.25">
      <c r="A1339" s="46"/>
      <c r="B1339" s="47"/>
      <c r="C1339" s="267"/>
      <c r="D1339" s="47"/>
      <c r="E1339" s="267"/>
      <c r="F1339" s="47"/>
    </row>
    <row r="1340" spans="1:6" x14ac:dyDescent="0.25">
      <c r="A1340" s="46"/>
      <c r="B1340" s="47"/>
      <c r="C1340" s="267"/>
      <c r="D1340" s="47"/>
      <c r="E1340" s="267"/>
      <c r="F1340" s="47"/>
    </row>
    <row r="1341" spans="1:6" x14ac:dyDescent="0.25">
      <c r="A1341" s="46"/>
      <c r="B1341" s="47"/>
      <c r="C1341" s="267"/>
      <c r="D1341" s="47"/>
      <c r="E1341" s="267"/>
      <c r="F1341" s="47"/>
    </row>
    <row r="1342" spans="1:6" x14ac:dyDescent="0.25">
      <c r="A1342" s="46"/>
      <c r="B1342" s="47"/>
      <c r="C1342" s="267"/>
      <c r="D1342" s="47"/>
      <c r="E1342" s="267"/>
      <c r="F1342" s="47"/>
    </row>
    <row r="1343" spans="1:6" x14ac:dyDescent="0.25">
      <c r="A1343" s="46"/>
      <c r="B1343" s="47"/>
      <c r="C1343" s="267"/>
      <c r="D1343" s="47"/>
      <c r="E1343" s="267"/>
      <c r="F1343" s="47"/>
    </row>
    <row r="1344" spans="1:6" x14ac:dyDescent="0.25">
      <c r="A1344" s="46"/>
      <c r="B1344" s="47"/>
      <c r="C1344" s="267"/>
      <c r="D1344" s="47"/>
      <c r="E1344" s="267"/>
      <c r="F1344" s="47"/>
    </row>
    <row r="1345" spans="1:6" x14ac:dyDescent="0.25">
      <c r="A1345" s="46"/>
      <c r="B1345" s="47"/>
      <c r="C1345" s="267"/>
      <c r="D1345" s="47"/>
      <c r="E1345" s="267"/>
      <c r="F1345" s="47"/>
    </row>
    <row r="1346" spans="1:6" x14ac:dyDescent="0.25">
      <c r="A1346" s="46"/>
      <c r="B1346" s="47"/>
      <c r="C1346" s="267"/>
      <c r="D1346" s="47"/>
      <c r="E1346" s="267"/>
      <c r="F1346" s="47"/>
    </row>
    <row r="1347" spans="1:6" x14ac:dyDescent="0.25">
      <c r="A1347" s="46"/>
      <c r="B1347" s="47"/>
      <c r="C1347" s="267"/>
      <c r="D1347" s="47"/>
      <c r="E1347" s="267"/>
      <c r="F1347" s="47"/>
    </row>
    <row r="1348" spans="1:6" x14ac:dyDescent="0.25">
      <c r="A1348" s="46"/>
      <c r="B1348" s="47"/>
      <c r="C1348" s="267"/>
      <c r="D1348" s="47"/>
      <c r="E1348" s="267"/>
      <c r="F1348" s="47"/>
    </row>
    <row r="1349" spans="1:6" x14ac:dyDescent="0.25">
      <c r="A1349" s="46"/>
      <c r="B1349" s="47"/>
      <c r="C1349" s="267"/>
      <c r="D1349" s="47"/>
      <c r="E1349" s="267"/>
      <c r="F1349" s="47"/>
    </row>
    <row r="1350" spans="1:6" x14ac:dyDescent="0.25">
      <c r="A1350" s="46"/>
      <c r="B1350" s="47"/>
      <c r="C1350" s="267"/>
      <c r="D1350" s="47"/>
      <c r="E1350" s="267"/>
      <c r="F1350" s="47"/>
    </row>
    <row r="1351" spans="1:6" x14ac:dyDescent="0.25">
      <c r="A1351" s="46"/>
      <c r="B1351" s="47"/>
      <c r="C1351" s="267"/>
      <c r="D1351" s="47"/>
      <c r="E1351" s="267"/>
      <c r="F1351" s="47"/>
    </row>
    <row r="1352" spans="1:6" x14ac:dyDescent="0.25">
      <c r="A1352" s="46"/>
      <c r="B1352" s="47"/>
      <c r="C1352" s="267"/>
      <c r="D1352" s="47"/>
      <c r="E1352" s="267"/>
      <c r="F1352" s="47"/>
    </row>
    <row r="1353" spans="1:6" x14ac:dyDescent="0.25">
      <c r="A1353" s="46"/>
      <c r="B1353" s="47"/>
      <c r="C1353" s="267"/>
      <c r="D1353" s="47"/>
      <c r="E1353" s="267"/>
      <c r="F1353" s="47"/>
    </row>
    <row r="1354" spans="1:6" x14ac:dyDescent="0.25">
      <c r="A1354" s="46"/>
      <c r="B1354" s="47"/>
      <c r="C1354" s="267"/>
      <c r="D1354" s="47"/>
      <c r="E1354" s="267"/>
      <c r="F1354" s="47"/>
    </row>
    <row r="1355" spans="1:6" x14ac:dyDescent="0.25">
      <c r="A1355" s="46"/>
      <c r="B1355" s="47"/>
      <c r="C1355" s="267"/>
      <c r="D1355" s="47"/>
      <c r="E1355" s="267"/>
      <c r="F1355" s="47"/>
    </row>
    <row r="1356" spans="1:6" x14ac:dyDescent="0.25">
      <c r="A1356" s="46"/>
      <c r="B1356" s="47"/>
      <c r="C1356" s="267"/>
      <c r="D1356" s="47"/>
      <c r="E1356" s="267"/>
      <c r="F1356" s="47"/>
    </row>
    <row r="1357" spans="1:6" x14ac:dyDescent="0.25">
      <c r="A1357" s="46"/>
      <c r="B1357" s="47"/>
      <c r="C1357" s="267"/>
      <c r="D1357" s="47"/>
      <c r="E1357" s="267"/>
      <c r="F1357" s="47"/>
    </row>
    <row r="1358" spans="1:6" x14ac:dyDescent="0.25">
      <c r="A1358" s="46"/>
      <c r="B1358" s="47"/>
      <c r="C1358" s="267"/>
      <c r="D1358" s="47"/>
      <c r="E1358" s="267"/>
      <c r="F1358" s="47"/>
    </row>
    <row r="1359" spans="1:6" x14ac:dyDescent="0.25">
      <c r="A1359" s="46"/>
      <c r="B1359" s="47"/>
      <c r="C1359" s="267"/>
      <c r="D1359" s="47"/>
      <c r="E1359" s="267"/>
      <c r="F1359" s="47"/>
    </row>
    <row r="1360" spans="1:6" x14ac:dyDescent="0.25">
      <c r="A1360" s="46"/>
      <c r="B1360" s="47"/>
      <c r="C1360" s="267"/>
      <c r="D1360" s="47"/>
      <c r="E1360" s="267"/>
      <c r="F1360" s="47"/>
    </row>
    <row r="1361" spans="1:6" x14ac:dyDescent="0.25">
      <c r="A1361" s="46"/>
      <c r="B1361" s="47"/>
      <c r="C1361" s="267"/>
      <c r="D1361" s="47"/>
      <c r="E1361" s="267"/>
      <c r="F1361" s="47"/>
    </row>
    <row r="1362" spans="1:6" x14ac:dyDescent="0.25">
      <c r="A1362" s="46"/>
      <c r="B1362" s="47"/>
      <c r="C1362" s="267"/>
      <c r="D1362" s="47"/>
      <c r="E1362" s="267"/>
      <c r="F1362" s="47"/>
    </row>
    <row r="1363" spans="1:6" x14ac:dyDescent="0.25">
      <c r="A1363" s="46"/>
      <c r="B1363" s="47"/>
      <c r="C1363" s="267"/>
      <c r="D1363" s="47"/>
      <c r="E1363" s="267"/>
      <c r="F1363" s="47"/>
    </row>
    <row r="1364" spans="1:6" x14ac:dyDescent="0.25">
      <c r="A1364" s="46"/>
      <c r="B1364" s="47"/>
      <c r="C1364" s="267"/>
      <c r="D1364" s="47"/>
      <c r="E1364" s="267"/>
      <c r="F1364" s="47"/>
    </row>
    <row r="1365" spans="1:6" x14ac:dyDescent="0.25">
      <c r="A1365" s="46"/>
      <c r="B1365" s="47"/>
      <c r="C1365" s="267"/>
      <c r="D1365" s="47"/>
      <c r="E1365" s="267"/>
      <c r="F1365" s="47"/>
    </row>
    <row r="1366" spans="1:6" x14ac:dyDescent="0.25">
      <c r="A1366" s="46"/>
      <c r="B1366" s="47"/>
      <c r="C1366" s="267"/>
      <c r="D1366" s="47"/>
      <c r="E1366" s="267"/>
      <c r="F1366" s="47"/>
    </row>
    <row r="1367" spans="1:6" x14ac:dyDescent="0.25">
      <c r="A1367" s="46"/>
      <c r="B1367" s="47"/>
      <c r="C1367" s="267"/>
      <c r="D1367" s="47"/>
      <c r="E1367" s="267"/>
      <c r="F1367" s="47"/>
    </row>
    <row r="1368" spans="1:6" x14ac:dyDescent="0.25">
      <c r="A1368" s="46"/>
      <c r="B1368" s="47"/>
      <c r="C1368" s="267"/>
      <c r="D1368" s="47"/>
      <c r="E1368" s="267"/>
      <c r="F1368" s="47"/>
    </row>
    <row r="1369" spans="1:6" x14ac:dyDescent="0.25">
      <c r="A1369" s="46"/>
      <c r="B1369" s="47"/>
      <c r="C1369" s="267"/>
      <c r="D1369" s="47"/>
      <c r="E1369" s="267"/>
      <c r="F1369" s="47"/>
    </row>
    <row r="1370" spans="1:6" x14ac:dyDescent="0.25">
      <c r="A1370" s="46"/>
      <c r="B1370" s="47"/>
      <c r="C1370" s="267"/>
      <c r="D1370" s="47"/>
      <c r="E1370" s="267"/>
      <c r="F1370" s="47"/>
    </row>
    <row r="1371" spans="1:6" x14ac:dyDescent="0.25">
      <c r="A1371" s="46"/>
      <c r="B1371" s="47"/>
      <c r="C1371" s="267"/>
      <c r="D1371" s="47"/>
      <c r="E1371" s="267"/>
      <c r="F1371" s="47"/>
    </row>
    <row r="1372" spans="1:6" x14ac:dyDescent="0.25">
      <c r="A1372" s="46"/>
      <c r="B1372" s="47"/>
      <c r="C1372" s="267"/>
      <c r="D1372" s="47"/>
      <c r="E1372" s="267"/>
      <c r="F1372" s="47"/>
    </row>
    <row r="1373" spans="1:6" x14ac:dyDescent="0.25">
      <c r="A1373" s="46"/>
      <c r="B1373" s="47"/>
      <c r="C1373" s="267"/>
      <c r="D1373" s="47"/>
      <c r="E1373" s="267"/>
      <c r="F1373" s="47"/>
    </row>
    <row r="1374" spans="1:6" x14ac:dyDescent="0.25">
      <c r="A1374" s="46"/>
      <c r="B1374" s="47"/>
      <c r="C1374" s="267"/>
      <c r="D1374" s="47"/>
      <c r="E1374" s="267"/>
      <c r="F1374" s="47"/>
    </row>
    <row r="1375" spans="1:6" x14ac:dyDescent="0.25">
      <c r="A1375" s="46"/>
      <c r="B1375" s="47"/>
      <c r="C1375" s="267"/>
      <c r="D1375" s="47"/>
      <c r="E1375" s="267"/>
      <c r="F1375" s="47"/>
    </row>
    <row r="1376" spans="1:6" x14ac:dyDescent="0.25">
      <c r="A1376" s="46"/>
      <c r="B1376" s="47"/>
      <c r="C1376" s="267"/>
      <c r="D1376" s="47"/>
      <c r="E1376" s="267"/>
      <c r="F1376" s="47"/>
    </row>
    <row r="1377" spans="1:6" x14ac:dyDescent="0.25">
      <c r="A1377" s="46"/>
      <c r="B1377" s="47"/>
      <c r="C1377" s="267"/>
      <c r="D1377" s="47"/>
      <c r="E1377" s="267"/>
      <c r="F1377" s="47"/>
    </row>
    <row r="1378" spans="1:6" x14ac:dyDescent="0.25">
      <c r="A1378" s="46"/>
      <c r="B1378" s="47"/>
      <c r="C1378" s="267"/>
      <c r="D1378" s="47"/>
      <c r="E1378" s="267"/>
      <c r="F1378" s="47"/>
    </row>
    <row r="1379" spans="1:6" x14ac:dyDescent="0.25">
      <c r="A1379" s="46"/>
      <c r="B1379" s="47"/>
      <c r="C1379" s="267"/>
      <c r="D1379" s="47"/>
      <c r="E1379" s="267"/>
      <c r="F1379" s="47"/>
    </row>
    <row r="1380" spans="1:6" x14ac:dyDescent="0.25">
      <c r="A1380" s="46"/>
      <c r="B1380" s="47"/>
      <c r="C1380" s="267"/>
      <c r="D1380" s="47"/>
      <c r="E1380" s="267"/>
      <c r="F1380" s="47"/>
    </row>
    <row r="1381" spans="1:6" x14ac:dyDescent="0.25">
      <c r="A1381" s="46"/>
      <c r="B1381" s="47"/>
      <c r="C1381" s="267"/>
      <c r="D1381" s="47"/>
      <c r="E1381" s="267"/>
      <c r="F1381" s="47"/>
    </row>
    <row r="1382" spans="1:6" x14ac:dyDescent="0.25">
      <c r="A1382" s="46"/>
      <c r="B1382" s="47"/>
      <c r="C1382" s="267"/>
      <c r="D1382" s="47"/>
      <c r="E1382" s="267"/>
      <c r="F1382" s="47"/>
    </row>
    <row r="1383" spans="1:6" x14ac:dyDescent="0.25">
      <c r="A1383" s="46"/>
      <c r="B1383" s="47"/>
      <c r="C1383" s="267"/>
      <c r="D1383" s="47"/>
      <c r="E1383" s="267"/>
      <c r="F1383" s="47"/>
    </row>
    <row r="1384" spans="1:6" x14ac:dyDescent="0.25">
      <c r="A1384" s="46"/>
      <c r="B1384" s="47"/>
      <c r="C1384" s="267"/>
      <c r="D1384" s="47"/>
      <c r="E1384" s="267"/>
      <c r="F1384" s="47"/>
    </row>
    <row r="1385" spans="1:6" x14ac:dyDescent="0.25">
      <c r="A1385" s="46"/>
      <c r="B1385" s="47"/>
      <c r="C1385" s="267"/>
      <c r="D1385" s="47"/>
      <c r="E1385" s="267"/>
      <c r="F1385" s="47"/>
    </row>
    <row r="1386" spans="1:6" x14ac:dyDescent="0.25">
      <c r="A1386" s="46"/>
      <c r="B1386" s="47"/>
      <c r="C1386" s="267"/>
      <c r="D1386" s="47"/>
      <c r="E1386" s="267"/>
      <c r="F1386" s="47"/>
    </row>
    <row r="1387" spans="1:6" x14ac:dyDescent="0.25">
      <c r="A1387" s="46"/>
      <c r="B1387" s="47"/>
      <c r="C1387" s="267"/>
      <c r="D1387" s="47"/>
      <c r="E1387" s="267"/>
      <c r="F1387" s="47"/>
    </row>
    <row r="1388" spans="1:6" x14ac:dyDescent="0.25">
      <c r="A1388" s="46"/>
      <c r="B1388" s="47"/>
      <c r="C1388" s="267"/>
      <c r="D1388" s="47"/>
      <c r="E1388" s="267"/>
      <c r="F1388" s="47"/>
    </row>
    <row r="1389" spans="1:6" x14ac:dyDescent="0.25">
      <c r="A1389" s="46"/>
      <c r="B1389" s="47"/>
      <c r="C1389" s="267"/>
      <c r="D1389" s="47"/>
      <c r="E1389" s="267"/>
      <c r="F1389" s="47"/>
    </row>
    <row r="1390" spans="1:6" x14ac:dyDescent="0.25">
      <c r="A1390" s="46"/>
      <c r="B1390" s="47"/>
      <c r="C1390" s="267"/>
      <c r="D1390" s="47"/>
      <c r="E1390" s="267"/>
      <c r="F1390" s="47"/>
    </row>
    <row r="1391" spans="1:6" x14ac:dyDescent="0.25">
      <c r="A1391" s="46"/>
      <c r="B1391" s="47"/>
      <c r="C1391" s="267"/>
      <c r="D1391" s="47"/>
      <c r="E1391" s="267"/>
      <c r="F1391" s="47"/>
    </row>
    <row r="1392" spans="1:6" x14ac:dyDescent="0.25">
      <c r="A1392" s="46"/>
      <c r="B1392" s="47"/>
      <c r="C1392" s="267"/>
      <c r="D1392" s="47"/>
      <c r="E1392" s="267"/>
      <c r="F1392" s="47"/>
    </row>
    <row r="1393" spans="1:6" x14ac:dyDescent="0.25">
      <c r="A1393" s="46"/>
      <c r="B1393" s="47"/>
      <c r="C1393" s="267"/>
      <c r="D1393" s="47"/>
      <c r="E1393" s="267"/>
      <c r="F1393" s="47"/>
    </row>
    <row r="1394" spans="1:6" x14ac:dyDescent="0.25">
      <c r="A1394" s="46"/>
      <c r="B1394" s="47"/>
      <c r="C1394" s="267"/>
      <c r="D1394" s="47"/>
      <c r="E1394" s="267"/>
      <c r="F1394" s="47"/>
    </row>
    <row r="1395" spans="1:6" x14ac:dyDescent="0.25">
      <c r="A1395" s="46"/>
      <c r="B1395" s="47"/>
      <c r="C1395" s="267"/>
      <c r="D1395" s="47"/>
      <c r="E1395" s="267"/>
      <c r="F1395" s="47"/>
    </row>
    <row r="1396" spans="1:6" x14ac:dyDescent="0.25">
      <c r="A1396" s="46"/>
      <c r="B1396" s="47"/>
      <c r="C1396" s="267"/>
      <c r="D1396" s="47"/>
      <c r="E1396" s="267"/>
      <c r="F1396" s="47"/>
    </row>
    <row r="1397" spans="1:6" x14ac:dyDescent="0.25">
      <c r="A1397" s="46"/>
      <c r="B1397" s="47"/>
      <c r="C1397" s="267"/>
      <c r="D1397" s="47"/>
      <c r="E1397" s="267"/>
      <c r="F1397" s="47"/>
    </row>
    <row r="1398" spans="1:6" x14ac:dyDescent="0.25">
      <c r="A1398" s="46"/>
      <c r="B1398" s="47"/>
      <c r="C1398" s="267"/>
      <c r="D1398" s="47"/>
      <c r="E1398" s="267"/>
      <c r="F1398" s="47"/>
    </row>
    <row r="1399" spans="1:6" x14ac:dyDescent="0.25">
      <c r="A1399" s="46"/>
      <c r="B1399" s="47"/>
      <c r="C1399" s="267"/>
      <c r="D1399" s="47"/>
      <c r="E1399" s="267"/>
      <c r="F1399" s="47"/>
    </row>
    <row r="1400" spans="1:6" x14ac:dyDescent="0.25">
      <c r="A1400" s="46"/>
      <c r="B1400" s="47"/>
      <c r="C1400" s="267"/>
      <c r="D1400" s="47"/>
      <c r="E1400" s="267"/>
      <c r="F1400" s="47"/>
    </row>
    <row r="1401" spans="1:6" x14ac:dyDescent="0.25">
      <c r="A1401" s="46"/>
      <c r="B1401" s="47"/>
      <c r="C1401" s="267"/>
      <c r="D1401" s="47"/>
      <c r="E1401" s="267"/>
      <c r="F1401" s="47"/>
    </row>
    <row r="1402" spans="1:6" x14ac:dyDescent="0.25">
      <c r="A1402" s="46"/>
      <c r="B1402" s="47"/>
      <c r="C1402" s="267"/>
      <c r="D1402" s="47"/>
      <c r="E1402" s="267"/>
      <c r="F1402" s="47"/>
    </row>
    <row r="1403" spans="1:6" x14ac:dyDescent="0.25">
      <c r="A1403" s="46"/>
      <c r="B1403" s="47"/>
      <c r="C1403" s="267"/>
      <c r="D1403" s="47"/>
      <c r="E1403" s="267"/>
      <c r="F1403" s="47"/>
    </row>
    <row r="1404" spans="1:6" x14ac:dyDescent="0.25">
      <c r="A1404" s="46"/>
      <c r="B1404" s="47"/>
      <c r="C1404" s="267"/>
      <c r="D1404" s="47"/>
      <c r="E1404" s="267"/>
      <c r="F1404" s="47"/>
    </row>
    <row r="1405" spans="1:6" x14ac:dyDescent="0.25">
      <c r="A1405" s="46"/>
      <c r="B1405" s="47"/>
      <c r="C1405" s="267"/>
      <c r="D1405" s="47"/>
      <c r="E1405" s="267"/>
      <c r="F1405" s="47"/>
    </row>
    <row r="1406" spans="1:6" x14ac:dyDescent="0.25">
      <c r="A1406" s="46"/>
      <c r="B1406" s="47"/>
      <c r="C1406" s="267"/>
      <c r="D1406" s="47"/>
      <c r="E1406" s="267"/>
      <c r="F1406" s="47"/>
    </row>
    <row r="1407" spans="1:6" x14ac:dyDescent="0.25">
      <c r="A1407" s="46"/>
      <c r="B1407" s="47"/>
      <c r="C1407" s="267"/>
      <c r="D1407" s="47"/>
      <c r="E1407" s="267"/>
      <c r="F1407" s="47"/>
    </row>
    <row r="1408" spans="1:6" x14ac:dyDescent="0.25">
      <c r="A1408" s="46"/>
      <c r="B1408" s="47"/>
      <c r="C1408" s="267"/>
      <c r="D1408" s="47"/>
      <c r="E1408" s="267"/>
      <c r="F1408" s="47"/>
    </row>
    <row r="1409" spans="1:6" x14ac:dyDescent="0.25">
      <c r="A1409" s="46"/>
      <c r="B1409" s="47"/>
      <c r="C1409" s="267"/>
      <c r="D1409" s="47"/>
      <c r="E1409" s="267"/>
      <c r="F1409" s="47"/>
    </row>
    <row r="1410" spans="1:6" x14ac:dyDescent="0.25">
      <c r="A1410" s="46"/>
      <c r="B1410" s="47"/>
      <c r="C1410" s="267"/>
      <c r="D1410" s="47"/>
      <c r="E1410" s="267"/>
      <c r="F1410" s="47"/>
    </row>
    <row r="1411" spans="1:6" x14ac:dyDescent="0.25">
      <c r="A1411" s="46"/>
      <c r="B1411" s="47"/>
      <c r="C1411" s="267"/>
      <c r="D1411" s="47"/>
      <c r="E1411" s="267"/>
      <c r="F1411" s="47"/>
    </row>
    <row r="1412" spans="1:6" x14ac:dyDescent="0.25">
      <c r="A1412" s="46"/>
      <c r="B1412" s="47"/>
      <c r="C1412" s="267"/>
      <c r="D1412" s="47"/>
      <c r="E1412" s="267"/>
      <c r="F1412" s="47"/>
    </row>
    <row r="1413" spans="1:6" x14ac:dyDescent="0.25">
      <c r="A1413" s="46"/>
      <c r="B1413" s="47"/>
      <c r="C1413" s="267"/>
      <c r="D1413" s="47"/>
      <c r="E1413" s="267"/>
      <c r="F1413" s="47"/>
    </row>
    <row r="1414" spans="1:6" x14ac:dyDescent="0.25">
      <c r="A1414" s="46"/>
      <c r="B1414" s="47"/>
      <c r="C1414" s="267"/>
      <c r="D1414" s="47"/>
      <c r="E1414" s="267"/>
      <c r="F1414" s="47"/>
    </row>
    <row r="1415" spans="1:6" x14ac:dyDescent="0.25">
      <c r="A1415" s="46"/>
      <c r="B1415" s="47"/>
      <c r="C1415" s="267"/>
      <c r="D1415" s="47"/>
      <c r="E1415" s="267"/>
      <c r="F1415" s="47"/>
    </row>
    <row r="1416" spans="1:6" x14ac:dyDescent="0.25">
      <c r="A1416" s="46"/>
      <c r="B1416" s="47"/>
      <c r="C1416" s="267"/>
      <c r="D1416" s="47"/>
      <c r="E1416" s="267"/>
      <c r="F1416" s="47"/>
    </row>
    <row r="1417" spans="1:6" x14ac:dyDescent="0.25">
      <c r="A1417" s="46"/>
      <c r="B1417" s="47"/>
      <c r="C1417" s="267"/>
      <c r="D1417" s="47"/>
      <c r="E1417" s="267"/>
      <c r="F1417" s="47"/>
    </row>
    <row r="1418" spans="1:6" x14ac:dyDescent="0.25">
      <c r="A1418" s="46"/>
      <c r="B1418" s="47"/>
      <c r="C1418" s="267"/>
      <c r="D1418" s="47"/>
      <c r="E1418" s="267"/>
      <c r="F1418" s="47"/>
    </row>
    <row r="1419" spans="1:6" x14ac:dyDescent="0.25">
      <c r="A1419" s="46"/>
      <c r="B1419" s="47"/>
      <c r="C1419" s="267"/>
      <c r="D1419" s="47"/>
      <c r="E1419" s="267"/>
      <c r="F1419" s="47"/>
    </row>
    <row r="1420" spans="1:6" x14ac:dyDescent="0.25">
      <c r="A1420" s="46"/>
      <c r="B1420" s="47"/>
      <c r="C1420" s="267"/>
      <c r="D1420" s="47"/>
      <c r="E1420" s="267"/>
      <c r="F1420" s="47"/>
    </row>
    <row r="1421" spans="1:6" x14ac:dyDescent="0.25">
      <c r="A1421" s="46"/>
      <c r="B1421" s="47"/>
      <c r="C1421" s="267"/>
      <c r="D1421" s="47"/>
      <c r="E1421" s="267"/>
      <c r="F1421" s="47"/>
    </row>
    <row r="1422" spans="1:6" x14ac:dyDescent="0.25">
      <c r="A1422" s="46"/>
      <c r="B1422" s="47"/>
      <c r="C1422" s="267"/>
      <c r="D1422" s="47"/>
      <c r="E1422" s="267"/>
      <c r="F1422" s="47"/>
    </row>
    <row r="1423" spans="1:6" x14ac:dyDescent="0.25">
      <c r="A1423" s="46"/>
      <c r="B1423" s="47"/>
      <c r="C1423" s="267"/>
      <c r="D1423" s="47"/>
      <c r="E1423" s="267"/>
      <c r="F1423" s="47"/>
    </row>
    <row r="1424" spans="1:6" x14ac:dyDescent="0.25">
      <c r="A1424" s="46"/>
      <c r="B1424" s="47"/>
      <c r="C1424" s="267"/>
      <c r="D1424" s="47"/>
      <c r="E1424" s="267"/>
      <c r="F1424" s="47"/>
    </row>
    <row r="1425" spans="1:6" x14ac:dyDescent="0.25">
      <c r="A1425" s="46"/>
      <c r="B1425" s="47"/>
      <c r="C1425" s="267"/>
      <c r="D1425" s="47"/>
      <c r="E1425" s="267"/>
      <c r="F1425" s="47"/>
    </row>
    <row r="1426" spans="1:6" x14ac:dyDescent="0.25">
      <c r="A1426" s="46"/>
      <c r="B1426" s="47"/>
      <c r="C1426" s="267"/>
      <c r="D1426" s="47"/>
      <c r="E1426" s="267"/>
      <c r="F1426" s="47"/>
    </row>
    <row r="1427" spans="1:6" x14ac:dyDescent="0.25">
      <c r="A1427" s="46"/>
      <c r="B1427" s="47"/>
      <c r="C1427" s="267"/>
      <c r="D1427" s="47"/>
      <c r="E1427" s="267"/>
      <c r="F1427" s="47"/>
    </row>
    <row r="1428" spans="1:6" x14ac:dyDescent="0.25">
      <c r="A1428" s="46"/>
      <c r="B1428" s="47"/>
      <c r="C1428" s="267"/>
      <c r="D1428" s="47"/>
      <c r="E1428" s="267"/>
      <c r="F1428" s="47"/>
    </row>
    <row r="1429" spans="1:6" x14ac:dyDescent="0.25">
      <c r="A1429" s="46"/>
      <c r="B1429" s="47"/>
      <c r="C1429" s="267"/>
      <c r="D1429" s="47"/>
      <c r="E1429" s="267"/>
      <c r="F1429" s="47"/>
    </row>
    <row r="1430" spans="1:6" x14ac:dyDescent="0.25">
      <c r="A1430" s="46"/>
      <c r="B1430" s="47"/>
      <c r="C1430" s="267"/>
      <c r="D1430" s="47"/>
      <c r="E1430" s="267"/>
      <c r="F1430" s="47"/>
    </row>
    <row r="1431" spans="1:6" x14ac:dyDescent="0.25">
      <c r="A1431" s="46"/>
      <c r="B1431" s="47"/>
      <c r="C1431" s="267"/>
      <c r="D1431" s="47"/>
      <c r="E1431" s="267"/>
      <c r="F1431" s="47"/>
    </row>
    <row r="1432" spans="1:6" x14ac:dyDescent="0.25">
      <c r="A1432" s="46"/>
      <c r="B1432" s="47"/>
      <c r="C1432" s="267"/>
      <c r="D1432" s="47"/>
      <c r="E1432" s="267"/>
      <c r="F1432" s="47"/>
    </row>
    <row r="1433" spans="1:6" x14ac:dyDescent="0.25">
      <c r="A1433" s="46"/>
      <c r="B1433" s="47"/>
      <c r="C1433" s="267"/>
      <c r="D1433" s="47"/>
      <c r="E1433" s="267"/>
      <c r="F1433" s="47"/>
    </row>
    <row r="1434" spans="1:6" x14ac:dyDescent="0.25">
      <c r="A1434" s="46"/>
      <c r="B1434" s="47"/>
      <c r="C1434" s="267"/>
      <c r="D1434" s="47"/>
      <c r="E1434" s="267"/>
      <c r="F1434" s="47"/>
    </row>
    <row r="1435" spans="1:6" x14ac:dyDescent="0.25">
      <c r="A1435" s="46"/>
      <c r="B1435" s="47"/>
      <c r="C1435" s="267"/>
      <c r="D1435" s="47"/>
      <c r="E1435" s="267"/>
      <c r="F1435" s="47"/>
    </row>
    <row r="1436" spans="1:6" x14ac:dyDescent="0.25">
      <c r="A1436" s="46"/>
      <c r="B1436" s="47"/>
      <c r="C1436" s="267"/>
      <c r="D1436" s="47"/>
      <c r="E1436" s="267"/>
      <c r="F1436" s="47"/>
    </row>
    <row r="1437" spans="1:6" x14ac:dyDescent="0.25">
      <c r="A1437" s="46"/>
      <c r="B1437" s="47"/>
      <c r="C1437" s="267"/>
      <c r="D1437" s="47"/>
      <c r="E1437" s="267"/>
      <c r="F1437" s="47"/>
    </row>
    <row r="1438" spans="1:6" x14ac:dyDescent="0.25">
      <c r="A1438" s="46"/>
      <c r="B1438" s="47"/>
      <c r="C1438" s="267"/>
      <c r="D1438" s="47"/>
      <c r="E1438" s="267"/>
      <c r="F1438" s="47"/>
    </row>
    <row r="1439" spans="1:6" x14ac:dyDescent="0.25">
      <c r="A1439" s="46"/>
      <c r="B1439" s="47"/>
      <c r="C1439" s="267"/>
      <c r="D1439" s="47"/>
      <c r="E1439" s="267"/>
      <c r="F1439" s="47"/>
    </row>
    <row r="1440" spans="1:6" x14ac:dyDescent="0.25">
      <c r="A1440" s="46"/>
      <c r="B1440" s="47"/>
      <c r="C1440" s="267"/>
      <c r="D1440" s="47"/>
      <c r="E1440" s="267"/>
      <c r="F1440" s="47"/>
    </row>
    <row r="1441" spans="1:6" x14ac:dyDescent="0.25">
      <c r="A1441" s="46"/>
      <c r="B1441" s="47"/>
      <c r="C1441" s="267"/>
      <c r="D1441" s="47"/>
      <c r="E1441" s="267"/>
      <c r="F1441" s="47"/>
    </row>
    <row r="1442" spans="1:6" x14ac:dyDescent="0.25">
      <c r="A1442" s="46"/>
      <c r="B1442" s="47"/>
      <c r="C1442" s="267"/>
      <c r="D1442" s="47"/>
      <c r="E1442" s="267"/>
      <c r="F1442" s="47"/>
    </row>
    <row r="1443" spans="1:6" x14ac:dyDescent="0.25">
      <c r="A1443" s="46"/>
      <c r="B1443" s="47"/>
      <c r="C1443" s="267"/>
      <c r="D1443" s="47"/>
      <c r="E1443" s="267"/>
      <c r="F1443" s="47"/>
    </row>
    <row r="1444" spans="1:6" x14ac:dyDescent="0.25">
      <c r="A1444" s="46"/>
      <c r="B1444" s="47"/>
      <c r="C1444" s="267"/>
      <c r="D1444" s="47"/>
      <c r="E1444" s="267"/>
      <c r="F1444" s="47"/>
    </row>
    <row r="1445" spans="1:6" x14ac:dyDescent="0.25">
      <c r="A1445" s="46"/>
      <c r="B1445" s="47"/>
      <c r="C1445" s="267"/>
      <c r="D1445" s="47"/>
      <c r="E1445" s="267"/>
      <c r="F1445" s="47"/>
    </row>
    <row r="1446" spans="1:6" x14ac:dyDescent="0.25">
      <c r="A1446" s="46"/>
      <c r="B1446" s="47"/>
      <c r="C1446" s="267"/>
      <c r="D1446" s="47"/>
      <c r="E1446" s="267"/>
      <c r="F1446" s="47"/>
    </row>
    <row r="1447" spans="1:6" x14ac:dyDescent="0.25">
      <c r="A1447" s="46"/>
      <c r="B1447" s="47"/>
      <c r="C1447" s="267"/>
      <c r="D1447" s="47"/>
      <c r="E1447" s="267"/>
      <c r="F1447" s="47"/>
    </row>
    <row r="1448" spans="1:6" x14ac:dyDescent="0.25">
      <c r="A1448" s="46"/>
      <c r="B1448" s="47"/>
      <c r="C1448" s="267"/>
      <c r="D1448" s="47"/>
      <c r="E1448" s="267"/>
      <c r="F1448" s="47"/>
    </row>
    <row r="1449" spans="1:6" x14ac:dyDescent="0.25">
      <c r="A1449" s="46"/>
      <c r="B1449" s="47"/>
      <c r="C1449" s="267"/>
      <c r="D1449" s="47"/>
      <c r="E1449" s="267"/>
      <c r="F1449" s="47"/>
    </row>
    <row r="1450" spans="1:6" x14ac:dyDescent="0.25">
      <c r="A1450" s="46"/>
      <c r="B1450" s="47"/>
      <c r="C1450" s="267"/>
      <c r="D1450" s="47"/>
      <c r="E1450" s="267"/>
      <c r="F1450" s="47"/>
    </row>
    <row r="1451" spans="1:6" x14ac:dyDescent="0.25">
      <c r="A1451" s="46"/>
      <c r="B1451" s="47"/>
      <c r="C1451" s="267"/>
      <c r="D1451" s="47"/>
      <c r="E1451" s="267"/>
      <c r="F1451" s="47"/>
    </row>
    <row r="1452" spans="1:6" x14ac:dyDescent="0.25">
      <c r="A1452" s="46"/>
      <c r="B1452" s="47"/>
      <c r="C1452" s="267"/>
      <c r="D1452" s="47"/>
      <c r="E1452" s="267"/>
      <c r="F1452" s="47"/>
    </row>
    <row r="1453" spans="1:6" x14ac:dyDescent="0.25">
      <c r="A1453" s="46"/>
      <c r="B1453" s="47"/>
      <c r="C1453" s="267"/>
      <c r="D1453" s="47"/>
      <c r="E1453" s="267"/>
      <c r="F1453" s="47"/>
    </row>
    <row r="1454" spans="1:6" x14ac:dyDescent="0.25">
      <c r="A1454" s="46"/>
      <c r="B1454" s="47"/>
      <c r="C1454" s="267"/>
      <c r="D1454" s="47"/>
      <c r="E1454" s="267"/>
      <c r="F1454" s="47"/>
    </row>
    <row r="1455" spans="1:6" x14ac:dyDescent="0.25">
      <c r="A1455" s="46"/>
      <c r="B1455" s="47"/>
      <c r="C1455" s="267"/>
      <c r="D1455" s="47"/>
      <c r="E1455" s="267"/>
      <c r="F1455" s="47"/>
    </row>
    <row r="1456" spans="1:6" x14ac:dyDescent="0.25">
      <c r="A1456" s="46"/>
      <c r="B1456" s="47"/>
      <c r="C1456" s="267"/>
      <c r="D1456" s="47"/>
      <c r="E1456" s="267"/>
      <c r="F1456" s="47"/>
    </row>
    <row r="1457" spans="1:6" x14ac:dyDescent="0.25">
      <c r="A1457" s="46"/>
      <c r="B1457" s="47"/>
      <c r="C1457" s="267"/>
      <c r="D1457" s="47"/>
      <c r="E1457" s="267"/>
      <c r="F1457" s="47"/>
    </row>
    <row r="1458" spans="1:6" x14ac:dyDescent="0.25">
      <c r="A1458" s="46"/>
      <c r="B1458" s="47"/>
      <c r="C1458" s="267"/>
      <c r="D1458" s="47"/>
      <c r="E1458" s="267"/>
      <c r="F1458" s="47"/>
    </row>
    <row r="1459" spans="1:6" x14ac:dyDescent="0.25">
      <c r="A1459" s="46"/>
      <c r="B1459" s="47"/>
      <c r="C1459" s="267"/>
      <c r="D1459" s="47"/>
      <c r="E1459" s="267"/>
      <c r="F1459" s="47"/>
    </row>
    <row r="1460" spans="1:6" x14ac:dyDescent="0.25">
      <c r="A1460" s="46"/>
      <c r="B1460" s="47"/>
      <c r="C1460" s="267"/>
      <c r="D1460" s="47"/>
      <c r="E1460" s="267"/>
      <c r="F1460" s="47"/>
    </row>
    <row r="1461" spans="1:6" x14ac:dyDescent="0.25">
      <c r="A1461" s="46"/>
      <c r="B1461" s="47"/>
      <c r="C1461" s="267"/>
      <c r="D1461" s="47"/>
      <c r="E1461" s="267"/>
      <c r="F1461" s="47"/>
    </row>
    <row r="1462" spans="1:6" x14ac:dyDescent="0.25">
      <c r="A1462" s="46"/>
      <c r="B1462" s="47"/>
      <c r="C1462" s="267"/>
      <c r="D1462" s="47"/>
      <c r="E1462" s="267"/>
      <c r="F1462" s="47"/>
    </row>
    <row r="1463" spans="1:6" x14ac:dyDescent="0.25">
      <c r="A1463" s="46"/>
      <c r="B1463" s="47"/>
      <c r="C1463" s="267"/>
      <c r="D1463" s="47"/>
      <c r="E1463" s="267"/>
      <c r="F1463" s="47"/>
    </row>
    <row r="1464" spans="1:6" x14ac:dyDescent="0.25">
      <c r="A1464" s="46"/>
      <c r="B1464" s="47"/>
      <c r="C1464" s="267"/>
      <c r="D1464" s="47"/>
      <c r="E1464" s="267"/>
      <c r="F1464" s="47"/>
    </row>
    <row r="1465" spans="1:6" x14ac:dyDescent="0.25">
      <c r="A1465" s="46"/>
      <c r="B1465" s="47"/>
      <c r="C1465" s="267"/>
      <c r="D1465" s="47"/>
      <c r="E1465" s="267"/>
      <c r="F1465" s="47"/>
    </row>
    <row r="1466" spans="1:6" x14ac:dyDescent="0.25">
      <c r="A1466" s="46"/>
      <c r="B1466" s="47"/>
      <c r="C1466" s="267"/>
      <c r="D1466" s="47"/>
      <c r="E1466" s="267"/>
      <c r="F1466" s="47"/>
    </row>
    <row r="1467" spans="1:6" x14ac:dyDescent="0.25">
      <c r="A1467" s="46"/>
      <c r="B1467" s="47"/>
      <c r="C1467" s="267"/>
      <c r="D1467" s="47"/>
      <c r="E1467" s="267"/>
      <c r="F1467" s="47"/>
    </row>
    <row r="1468" spans="1:6" x14ac:dyDescent="0.25">
      <c r="A1468" s="46"/>
      <c r="B1468" s="47"/>
      <c r="C1468" s="267"/>
      <c r="D1468" s="47"/>
      <c r="E1468" s="267"/>
      <c r="F1468" s="47"/>
    </row>
    <row r="1469" spans="1:6" x14ac:dyDescent="0.25">
      <c r="A1469" s="46"/>
      <c r="B1469" s="47"/>
      <c r="C1469" s="267"/>
      <c r="D1469" s="47"/>
      <c r="E1469" s="267"/>
      <c r="F1469" s="47"/>
    </row>
    <row r="1470" spans="1:6" x14ac:dyDescent="0.25">
      <c r="A1470" s="46"/>
      <c r="B1470" s="47"/>
      <c r="C1470" s="267"/>
      <c r="D1470" s="47"/>
      <c r="E1470" s="267"/>
      <c r="F1470" s="47"/>
    </row>
    <row r="1471" spans="1:6" x14ac:dyDescent="0.25">
      <c r="A1471" s="46"/>
      <c r="B1471" s="47"/>
      <c r="C1471" s="267"/>
      <c r="D1471" s="47"/>
      <c r="E1471" s="267"/>
      <c r="F1471" s="47"/>
    </row>
    <row r="1472" spans="1:6" x14ac:dyDescent="0.25">
      <c r="A1472" s="46"/>
      <c r="B1472" s="47"/>
      <c r="C1472" s="267"/>
      <c r="D1472" s="47"/>
      <c r="E1472" s="267"/>
      <c r="F1472" s="47"/>
    </row>
    <row r="1473" spans="1:6" x14ac:dyDescent="0.25">
      <c r="A1473" s="46"/>
      <c r="B1473" s="47"/>
      <c r="C1473" s="267"/>
      <c r="D1473" s="47"/>
      <c r="E1473" s="267"/>
      <c r="F1473" s="47"/>
    </row>
    <row r="1474" spans="1:6" x14ac:dyDescent="0.25">
      <c r="A1474" s="46"/>
      <c r="B1474" s="47"/>
      <c r="C1474" s="267"/>
      <c r="D1474" s="47"/>
      <c r="E1474" s="267"/>
      <c r="F1474" s="47"/>
    </row>
    <row r="1475" spans="1:6" x14ac:dyDescent="0.25">
      <c r="A1475" s="46"/>
      <c r="B1475" s="47"/>
      <c r="C1475" s="267"/>
      <c r="D1475" s="47"/>
      <c r="E1475" s="267"/>
      <c r="F1475" s="47"/>
    </row>
    <row r="1476" spans="1:6" x14ac:dyDescent="0.25">
      <c r="A1476" s="46"/>
      <c r="B1476" s="47"/>
      <c r="C1476" s="267"/>
      <c r="D1476" s="47"/>
      <c r="E1476" s="267"/>
      <c r="F1476" s="47"/>
    </row>
    <row r="1477" spans="1:6" x14ac:dyDescent="0.25">
      <c r="A1477" s="46"/>
      <c r="B1477" s="47"/>
      <c r="C1477" s="267"/>
      <c r="D1477" s="47"/>
      <c r="E1477" s="267"/>
      <c r="F1477" s="47"/>
    </row>
    <row r="1478" spans="1:6" x14ac:dyDescent="0.25">
      <c r="A1478" s="46"/>
      <c r="B1478" s="47"/>
      <c r="C1478" s="267"/>
      <c r="D1478" s="47"/>
      <c r="E1478" s="267"/>
      <c r="F1478" s="47"/>
    </row>
    <row r="1479" spans="1:6" x14ac:dyDescent="0.25">
      <c r="A1479" s="46"/>
      <c r="B1479" s="47"/>
      <c r="C1479" s="267"/>
      <c r="D1479" s="47"/>
      <c r="E1479" s="267"/>
      <c r="F1479" s="47"/>
    </row>
    <row r="1480" spans="1:6" x14ac:dyDescent="0.25">
      <c r="A1480" s="46"/>
      <c r="B1480" s="47"/>
      <c r="C1480" s="267"/>
      <c r="D1480" s="47"/>
      <c r="E1480" s="267"/>
      <c r="F1480" s="47"/>
    </row>
    <row r="1481" spans="1:6" x14ac:dyDescent="0.25">
      <c r="A1481" s="46"/>
      <c r="B1481" s="47"/>
      <c r="C1481" s="267"/>
      <c r="D1481" s="47"/>
      <c r="E1481" s="267"/>
      <c r="F1481" s="47"/>
    </row>
    <row r="1482" spans="1:6" x14ac:dyDescent="0.25">
      <c r="A1482" s="46"/>
      <c r="B1482" s="47"/>
      <c r="C1482" s="267"/>
      <c r="D1482" s="47"/>
      <c r="E1482" s="267"/>
      <c r="F1482" s="47"/>
    </row>
    <row r="1483" spans="1:6" x14ac:dyDescent="0.25">
      <c r="A1483" s="46"/>
      <c r="B1483" s="47"/>
      <c r="C1483" s="267"/>
      <c r="D1483" s="47"/>
      <c r="E1483" s="267"/>
      <c r="F1483" s="47"/>
    </row>
    <row r="1484" spans="1:6" x14ac:dyDescent="0.25">
      <c r="A1484" s="46"/>
      <c r="B1484" s="47"/>
      <c r="C1484" s="267"/>
      <c r="D1484" s="47"/>
      <c r="E1484" s="267"/>
      <c r="F1484" s="47"/>
    </row>
    <row r="1485" spans="1:6" x14ac:dyDescent="0.25">
      <c r="A1485" s="46"/>
      <c r="B1485" s="47"/>
      <c r="C1485" s="267"/>
      <c r="D1485" s="47"/>
      <c r="E1485" s="267"/>
      <c r="F1485" s="47"/>
    </row>
    <row r="1486" spans="1:6" x14ac:dyDescent="0.25">
      <c r="A1486" s="46"/>
      <c r="B1486" s="47"/>
      <c r="C1486" s="267"/>
      <c r="D1486" s="47"/>
      <c r="E1486" s="267"/>
      <c r="F1486" s="47"/>
    </row>
    <row r="1487" spans="1:6" x14ac:dyDescent="0.25">
      <c r="A1487" s="46"/>
      <c r="B1487" s="47"/>
      <c r="C1487" s="267"/>
      <c r="D1487" s="47"/>
      <c r="E1487" s="267"/>
      <c r="F1487" s="47"/>
    </row>
    <row r="1488" spans="1:6" x14ac:dyDescent="0.25">
      <c r="A1488" s="46"/>
      <c r="B1488" s="47"/>
      <c r="C1488" s="267"/>
      <c r="D1488" s="47"/>
      <c r="E1488" s="267"/>
      <c r="F1488" s="47"/>
    </row>
    <row r="1489" spans="1:6" x14ac:dyDescent="0.25">
      <c r="A1489" s="46"/>
      <c r="B1489" s="47"/>
      <c r="C1489" s="267"/>
      <c r="D1489" s="47"/>
      <c r="E1489" s="267"/>
      <c r="F1489" s="47"/>
    </row>
    <row r="1490" spans="1:6" x14ac:dyDescent="0.25">
      <c r="A1490" s="46"/>
      <c r="B1490" s="47"/>
      <c r="C1490" s="267"/>
      <c r="D1490" s="47"/>
      <c r="E1490" s="267"/>
      <c r="F1490" s="47"/>
    </row>
    <row r="1491" spans="1:6" x14ac:dyDescent="0.25">
      <c r="A1491" s="46"/>
      <c r="B1491" s="47"/>
      <c r="C1491" s="267"/>
      <c r="D1491" s="47"/>
      <c r="E1491" s="267"/>
      <c r="F1491" s="47"/>
    </row>
    <row r="1492" spans="1:6" x14ac:dyDescent="0.25">
      <c r="A1492" s="46"/>
      <c r="B1492" s="47"/>
      <c r="C1492" s="267"/>
      <c r="D1492" s="47"/>
      <c r="E1492" s="267"/>
      <c r="F1492" s="47"/>
    </row>
    <row r="1493" spans="1:6" x14ac:dyDescent="0.25">
      <c r="A1493" s="46"/>
      <c r="B1493" s="47"/>
      <c r="C1493" s="267"/>
      <c r="D1493" s="47"/>
      <c r="E1493" s="267"/>
      <c r="F1493" s="47"/>
    </row>
    <row r="1494" spans="1:6" x14ac:dyDescent="0.25">
      <c r="A1494" s="46"/>
      <c r="B1494" s="47"/>
      <c r="C1494" s="267"/>
      <c r="D1494" s="47"/>
      <c r="E1494" s="267"/>
      <c r="F1494" s="47"/>
    </row>
    <row r="1495" spans="1:6" x14ac:dyDescent="0.25">
      <c r="A1495" s="46"/>
      <c r="B1495" s="47"/>
      <c r="C1495" s="267"/>
      <c r="D1495" s="47"/>
      <c r="E1495" s="267"/>
      <c r="F1495" s="47"/>
    </row>
    <row r="1496" spans="1:6" x14ac:dyDescent="0.25">
      <c r="A1496" s="46"/>
      <c r="B1496" s="47"/>
      <c r="C1496" s="267"/>
      <c r="D1496" s="47"/>
      <c r="E1496" s="267"/>
      <c r="F1496" s="47"/>
    </row>
    <row r="1497" spans="1:6" x14ac:dyDescent="0.25">
      <c r="A1497" s="46"/>
      <c r="B1497" s="47"/>
      <c r="C1497" s="267"/>
      <c r="D1497" s="47"/>
      <c r="E1497" s="267"/>
      <c r="F1497" s="47"/>
    </row>
    <row r="1498" spans="1:6" x14ac:dyDescent="0.25">
      <c r="A1498" s="46"/>
      <c r="B1498" s="47"/>
      <c r="C1498" s="267"/>
      <c r="D1498" s="47"/>
      <c r="E1498" s="267"/>
      <c r="F1498" s="47"/>
    </row>
    <row r="1499" spans="1:6" x14ac:dyDescent="0.25">
      <c r="A1499" s="46"/>
      <c r="B1499" s="47"/>
      <c r="C1499" s="267"/>
      <c r="D1499" s="47"/>
      <c r="E1499" s="267"/>
      <c r="F1499" s="47"/>
    </row>
    <row r="1500" spans="1:6" x14ac:dyDescent="0.25">
      <c r="A1500" s="46"/>
      <c r="B1500" s="47"/>
      <c r="C1500" s="267"/>
      <c r="D1500" s="47"/>
      <c r="E1500" s="267"/>
      <c r="F1500" s="47"/>
    </row>
    <row r="1501" spans="1:6" x14ac:dyDescent="0.25">
      <c r="A1501" s="46"/>
      <c r="B1501" s="47"/>
      <c r="C1501" s="267"/>
      <c r="D1501" s="47"/>
      <c r="E1501" s="267"/>
      <c r="F1501" s="47"/>
    </row>
    <row r="1502" spans="1:6" x14ac:dyDescent="0.25">
      <c r="A1502" s="46"/>
      <c r="B1502" s="47"/>
      <c r="C1502" s="267"/>
      <c r="D1502" s="47"/>
      <c r="E1502" s="267"/>
      <c r="F1502" s="47"/>
    </row>
    <row r="1503" spans="1:6" x14ac:dyDescent="0.25">
      <c r="A1503" s="46"/>
      <c r="B1503" s="47"/>
      <c r="C1503" s="267"/>
      <c r="D1503" s="47"/>
      <c r="E1503" s="267"/>
      <c r="F1503" s="47"/>
    </row>
    <row r="1504" spans="1:6" x14ac:dyDescent="0.25">
      <c r="A1504" s="46"/>
      <c r="B1504" s="47"/>
      <c r="C1504" s="267"/>
      <c r="D1504" s="47"/>
      <c r="E1504" s="267"/>
      <c r="F1504" s="47"/>
    </row>
    <row r="1505" spans="1:6" x14ac:dyDescent="0.25">
      <c r="A1505" s="46"/>
      <c r="B1505" s="47"/>
      <c r="C1505" s="267"/>
      <c r="D1505" s="47"/>
      <c r="E1505" s="267"/>
      <c r="F1505" s="47"/>
    </row>
    <row r="1506" spans="1:6" x14ac:dyDescent="0.25">
      <c r="A1506" s="46"/>
      <c r="B1506" s="47"/>
      <c r="C1506" s="267"/>
      <c r="D1506" s="47"/>
      <c r="E1506" s="267"/>
      <c r="F1506" s="47"/>
    </row>
    <row r="1507" spans="1:6" x14ac:dyDescent="0.25">
      <c r="A1507" s="46"/>
      <c r="B1507" s="47"/>
      <c r="C1507" s="267"/>
      <c r="D1507" s="47"/>
      <c r="E1507" s="267"/>
      <c r="F1507" s="47"/>
    </row>
    <row r="1508" spans="1:6" x14ac:dyDescent="0.25">
      <c r="A1508" s="46"/>
      <c r="B1508" s="47"/>
      <c r="C1508" s="267"/>
      <c r="D1508" s="47"/>
      <c r="E1508" s="267"/>
      <c r="F1508" s="47"/>
    </row>
    <row r="1509" spans="1:6" x14ac:dyDescent="0.25">
      <c r="A1509" s="46"/>
      <c r="B1509" s="47"/>
      <c r="C1509" s="267"/>
      <c r="D1509" s="47"/>
      <c r="E1509" s="267"/>
      <c r="F1509" s="47"/>
    </row>
    <row r="1510" spans="1:6" x14ac:dyDescent="0.25">
      <c r="A1510" s="46"/>
      <c r="B1510" s="47"/>
      <c r="C1510" s="267"/>
      <c r="D1510" s="47"/>
      <c r="E1510" s="267"/>
      <c r="F1510" s="47"/>
    </row>
    <row r="1511" spans="1:6" x14ac:dyDescent="0.25">
      <c r="A1511" s="46"/>
      <c r="B1511" s="47"/>
      <c r="C1511" s="267"/>
      <c r="D1511" s="47"/>
      <c r="E1511" s="267"/>
      <c r="F1511" s="47"/>
    </row>
    <row r="1512" spans="1:6" x14ac:dyDescent="0.25">
      <c r="A1512" s="46"/>
      <c r="B1512" s="47"/>
      <c r="C1512" s="267"/>
      <c r="D1512" s="47"/>
      <c r="E1512" s="267"/>
      <c r="F1512" s="47"/>
    </row>
    <row r="1513" spans="1:6" x14ac:dyDescent="0.25">
      <c r="A1513" s="46"/>
      <c r="B1513" s="47"/>
      <c r="C1513" s="267"/>
      <c r="D1513" s="47"/>
      <c r="E1513" s="267"/>
      <c r="F1513" s="47"/>
    </row>
    <row r="1514" spans="1:6" x14ac:dyDescent="0.25">
      <c r="A1514" s="46"/>
      <c r="B1514" s="47"/>
      <c r="C1514" s="267"/>
      <c r="D1514" s="47"/>
      <c r="E1514" s="267"/>
      <c r="F1514" s="47"/>
    </row>
    <row r="1515" spans="1:6" x14ac:dyDescent="0.25">
      <c r="A1515" s="46"/>
      <c r="B1515" s="47"/>
      <c r="C1515" s="267"/>
      <c r="D1515" s="47"/>
      <c r="E1515" s="267"/>
      <c r="F1515" s="47"/>
    </row>
    <row r="1516" spans="1:6" x14ac:dyDescent="0.25">
      <c r="A1516" s="46"/>
      <c r="B1516" s="47"/>
      <c r="C1516" s="267"/>
      <c r="D1516" s="47"/>
      <c r="E1516" s="267"/>
      <c r="F1516" s="47"/>
    </row>
    <row r="1517" spans="1:6" x14ac:dyDescent="0.25">
      <c r="A1517" s="46"/>
      <c r="B1517" s="47"/>
      <c r="C1517" s="267"/>
      <c r="D1517" s="47"/>
      <c r="E1517" s="267"/>
      <c r="F1517" s="47"/>
    </row>
    <row r="1518" spans="1:6" x14ac:dyDescent="0.25">
      <c r="A1518" s="46"/>
      <c r="B1518" s="47"/>
      <c r="C1518" s="267"/>
      <c r="D1518" s="47"/>
      <c r="E1518" s="267"/>
      <c r="F1518" s="47"/>
    </row>
    <row r="1519" spans="1:6" x14ac:dyDescent="0.25">
      <c r="A1519" s="46"/>
      <c r="B1519" s="47"/>
      <c r="C1519" s="267"/>
      <c r="D1519" s="47"/>
      <c r="E1519" s="267"/>
      <c r="F1519" s="47"/>
    </row>
    <row r="1520" spans="1:6" x14ac:dyDescent="0.25">
      <c r="A1520" s="46"/>
      <c r="B1520" s="47"/>
      <c r="C1520" s="267"/>
      <c r="D1520" s="47"/>
      <c r="E1520" s="267"/>
      <c r="F1520" s="47"/>
    </row>
    <row r="1521" spans="1:6" x14ac:dyDescent="0.25">
      <c r="A1521" s="46"/>
      <c r="B1521" s="47"/>
      <c r="C1521" s="267"/>
      <c r="D1521" s="47"/>
      <c r="E1521" s="267"/>
      <c r="F1521" s="47"/>
    </row>
    <row r="1522" spans="1:6" x14ac:dyDescent="0.25">
      <c r="A1522" s="46"/>
      <c r="B1522" s="47"/>
      <c r="C1522" s="267"/>
      <c r="D1522" s="47"/>
      <c r="E1522" s="267"/>
      <c r="F1522" s="47"/>
    </row>
    <row r="1523" spans="1:6" x14ac:dyDescent="0.25">
      <c r="A1523" s="46"/>
      <c r="B1523" s="47"/>
      <c r="C1523" s="267"/>
      <c r="D1523" s="47"/>
      <c r="E1523" s="267"/>
      <c r="F1523" s="47"/>
    </row>
    <row r="1524" spans="1:6" x14ac:dyDescent="0.25">
      <c r="A1524" s="46"/>
      <c r="B1524" s="47"/>
      <c r="C1524" s="267"/>
      <c r="D1524" s="47"/>
      <c r="E1524" s="267"/>
      <c r="F1524" s="47"/>
    </row>
    <row r="1525" spans="1:6" x14ac:dyDescent="0.25">
      <c r="A1525" s="46"/>
      <c r="B1525" s="47"/>
      <c r="C1525" s="267"/>
      <c r="D1525" s="47"/>
      <c r="E1525" s="267"/>
      <c r="F1525" s="47"/>
    </row>
    <row r="1526" spans="1:6" x14ac:dyDescent="0.25">
      <c r="A1526" s="46"/>
      <c r="B1526" s="47"/>
      <c r="C1526" s="267"/>
      <c r="D1526" s="47"/>
      <c r="E1526" s="267"/>
      <c r="F1526" s="47"/>
    </row>
    <row r="1527" spans="1:6" x14ac:dyDescent="0.25">
      <c r="A1527" s="46"/>
      <c r="B1527" s="47"/>
      <c r="C1527" s="267"/>
      <c r="D1527" s="47"/>
      <c r="E1527" s="267"/>
      <c r="F1527" s="47"/>
    </row>
    <row r="1528" spans="1:6" x14ac:dyDescent="0.25">
      <c r="A1528" s="46"/>
      <c r="B1528" s="47"/>
      <c r="C1528" s="267"/>
      <c r="D1528" s="47"/>
      <c r="E1528" s="267"/>
      <c r="F1528" s="47"/>
    </row>
    <row r="1529" spans="1:6" x14ac:dyDescent="0.25">
      <c r="A1529" s="46"/>
      <c r="B1529" s="47"/>
      <c r="C1529" s="267"/>
      <c r="D1529" s="47"/>
      <c r="E1529" s="267"/>
      <c r="F1529" s="47"/>
    </row>
    <row r="1530" spans="1:6" x14ac:dyDescent="0.25">
      <c r="A1530" s="46"/>
      <c r="B1530" s="47"/>
      <c r="C1530" s="267"/>
      <c r="D1530" s="47"/>
      <c r="E1530" s="267"/>
      <c r="F1530" s="47"/>
    </row>
    <row r="1531" spans="1:6" x14ac:dyDescent="0.25">
      <c r="A1531" s="46"/>
      <c r="B1531" s="47"/>
      <c r="C1531" s="267"/>
      <c r="D1531" s="47"/>
      <c r="E1531" s="267"/>
      <c r="F1531" s="47"/>
    </row>
    <row r="1532" spans="1:6" x14ac:dyDescent="0.25">
      <c r="A1532" s="46"/>
      <c r="B1532" s="47"/>
      <c r="C1532" s="267"/>
      <c r="D1532" s="47"/>
      <c r="E1532" s="267"/>
      <c r="F1532" s="47"/>
    </row>
    <row r="1533" spans="1:6" x14ac:dyDescent="0.25">
      <c r="A1533" s="46"/>
      <c r="B1533" s="47"/>
      <c r="C1533" s="267"/>
      <c r="D1533" s="47"/>
      <c r="E1533" s="267"/>
      <c r="F1533" s="47"/>
    </row>
    <row r="1534" spans="1:6" x14ac:dyDescent="0.25">
      <c r="A1534" s="46"/>
      <c r="B1534" s="47"/>
      <c r="C1534" s="267"/>
      <c r="D1534" s="47"/>
      <c r="E1534" s="267"/>
      <c r="F1534" s="47"/>
    </row>
    <row r="1535" spans="1:6" x14ac:dyDescent="0.25">
      <c r="A1535" s="46"/>
      <c r="B1535" s="47"/>
      <c r="C1535" s="267"/>
      <c r="D1535" s="47"/>
      <c r="E1535" s="267"/>
      <c r="F1535" s="47"/>
    </row>
    <row r="1536" spans="1:6" x14ac:dyDescent="0.25">
      <c r="A1536" s="46"/>
      <c r="B1536" s="47"/>
      <c r="C1536" s="267"/>
      <c r="D1536" s="47"/>
      <c r="E1536" s="267"/>
      <c r="F1536" s="47"/>
    </row>
    <row r="1537" spans="1:6" x14ac:dyDescent="0.25">
      <c r="A1537" s="46"/>
      <c r="B1537" s="47"/>
      <c r="C1537" s="267"/>
      <c r="D1537" s="47"/>
      <c r="E1537" s="267"/>
      <c r="F1537" s="47"/>
    </row>
    <row r="1538" spans="1:6" x14ac:dyDescent="0.25">
      <c r="A1538" s="46"/>
      <c r="B1538" s="47"/>
      <c r="C1538" s="267"/>
      <c r="D1538" s="47"/>
      <c r="E1538" s="267"/>
      <c r="F1538" s="47"/>
    </row>
    <row r="1539" spans="1:6" x14ac:dyDescent="0.25">
      <c r="A1539" s="46"/>
      <c r="B1539" s="47"/>
      <c r="C1539" s="267"/>
      <c r="D1539" s="47"/>
      <c r="E1539" s="267"/>
      <c r="F1539" s="47"/>
    </row>
    <row r="1540" spans="1:6" x14ac:dyDescent="0.25">
      <c r="A1540" s="46"/>
      <c r="B1540" s="47"/>
      <c r="C1540" s="267"/>
      <c r="D1540" s="47"/>
      <c r="E1540" s="267"/>
      <c r="F1540" s="47"/>
    </row>
    <row r="1541" spans="1:6" x14ac:dyDescent="0.25">
      <c r="A1541" s="46"/>
      <c r="B1541" s="47"/>
      <c r="C1541" s="267"/>
      <c r="D1541" s="47"/>
      <c r="E1541" s="267"/>
      <c r="F1541" s="47"/>
    </row>
    <row r="1542" spans="1:6" x14ac:dyDescent="0.25">
      <c r="A1542" s="46"/>
      <c r="B1542" s="47"/>
      <c r="C1542" s="267"/>
      <c r="D1542" s="47"/>
      <c r="E1542" s="267"/>
      <c r="F1542" s="47"/>
    </row>
    <row r="1543" spans="1:6" x14ac:dyDescent="0.25">
      <c r="A1543" s="46"/>
      <c r="B1543" s="47"/>
      <c r="C1543" s="267"/>
      <c r="D1543" s="47"/>
      <c r="E1543" s="267"/>
      <c r="F1543" s="47"/>
    </row>
    <row r="1544" spans="1:6" x14ac:dyDescent="0.25">
      <c r="A1544" s="46"/>
      <c r="B1544" s="47"/>
      <c r="C1544" s="267"/>
      <c r="D1544" s="47"/>
      <c r="E1544" s="267"/>
      <c r="F1544" s="47"/>
    </row>
    <row r="1545" spans="1:6" x14ac:dyDescent="0.25">
      <c r="A1545" s="46"/>
      <c r="B1545" s="47"/>
      <c r="C1545" s="267"/>
      <c r="D1545" s="47"/>
      <c r="E1545" s="267"/>
      <c r="F1545" s="47"/>
    </row>
    <row r="1546" spans="1:6" x14ac:dyDescent="0.25">
      <c r="A1546" s="46"/>
      <c r="B1546" s="47"/>
      <c r="C1546" s="267"/>
      <c r="D1546" s="47"/>
      <c r="E1546" s="267"/>
      <c r="F1546" s="47"/>
    </row>
    <row r="1547" spans="1:6" x14ac:dyDescent="0.25">
      <c r="A1547" s="46"/>
      <c r="B1547" s="47"/>
      <c r="C1547" s="267"/>
      <c r="D1547" s="47"/>
      <c r="E1547" s="267"/>
      <c r="F1547" s="47"/>
    </row>
    <row r="1548" spans="1:6" x14ac:dyDescent="0.25">
      <c r="A1548" s="46"/>
      <c r="B1548" s="47"/>
      <c r="C1548" s="267"/>
      <c r="D1548" s="47"/>
      <c r="E1548" s="267"/>
      <c r="F1548" s="47"/>
    </row>
    <row r="1549" spans="1:6" x14ac:dyDescent="0.25">
      <c r="A1549" s="46"/>
      <c r="B1549" s="47"/>
      <c r="C1549" s="267"/>
      <c r="D1549" s="47"/>
      <c r="E1549" s="267"/>
      <c r="F1549" s="47"/>
    </row>
    <row r="1550" spans="1:6" x14ac:dyDescent="0.25">
      <c r="A1550" s="46"/>
      <c r="B1550" s="47"/>
      <c r="C1550" s="267"/>
      <c r="D1550" s="47"/>
      <c r="E1550" s="267"/>
      <c r="F1550" s="47"/>
    </row>
    <row r="1551" spans="1:6" x14ac:dyDescent="0.25">
      <c r="A1551" s="46"/>
      <c r="B1551" s="47"/>
      <c r="C1551" s="267"/>
      <c r="D1551" s="47"/>
      <c r="E1551" s="267"/>
      <c r="F1551" s="47"/>
    </row>
    <row r="1552" spans="1:6" x14ac:dyDescent="0.25">
      <c r="A1552" s="46"/>
      <c r="B1552" s="47"/>
      <c r="C1552" s="267"/>
      <c r="D1552" s="47"/>
      <c r="E1552" s="267"/>
      <c r="F1552" s="47"/>
    </row>
    <row r="1553" spans="1:6" x14ac:dyDescent="0.25">
      <c r="A1553" s="46"/>
      <c r="B1553" s="47"/>
      <c r="C1553" s="267"/>
      <c r="D1553" s="47"/>
      <c r="E1553" s="267"/>
      <c r="F1553" s="47"/>
    </row>
    <row r="1554" spans="1:6" x14ac:dyDescent="0.25">
      <c r="A1554" s="46"/>
      <c r="B1554" s="47"/>
      <c r="C1554" s="267"/>
      <c r="D1554" s="47"/>
      <c r="E1554" s="267"/>
      <c r="F1554" s="47"/>
    </row>
    <row r="1555" spans="1:6" x14ac:dyDescent="0.25">
      <c r="A1555" s="46"/>
      <c r="B1555" s="47"/>
      <c r="C1555" s="267"/>
      <c r="D1555" s="47"/>
      <c r="E1555" s="267"/>
      <c r="F1555" s="47"/>
    </row>
    <row r="1556" spans="1:6" x14ac:dyDescent="0.25">
      <c r="A1556" s="46"/>
      <c r="B1556" s="47"/>
      <c r="C1556" s="267"/>
      <c r="D1556" s="47"/>
      <c r="E1556" s="267"/>
      <c r="F1556" s="47"/>
    </row>
    <row r="1557" spans="1:6" x14ac:dyDescent="0.25">
      <c r="A1557" s="46"/>
      <c r="B1557" s="47"/>
      <c r="C1557" s="267"/>
      <c r="D1557" s="47"/>
      <c r="E1557" s="267"/>
      <c r="F1557" s="47"/>
    </row>
    <row r="1558" spans="1:6" x14ac:dyDescent="0.25">
      <c r="A1558" s="46"/>
      <c r="B1558" s="47"/>
      <c r="C1558" s="267"/>
      <c r="D1558" s="47"/>
      <c r="E1558" s="267"/>
      <c r="F1558" s="47"/>
    </row>
    <row r="1559" spans="1:6" x14ac:dyDescent="0.25">
      <c r="A1559" s="46"/>
      <c r="B1559" s="47"/>
      <c r="C1559" s="267"/>
      <c r="D1559" s="47"/>
      <c r="E1559" s="267"/>
      <c r="F1559" s="47"/>
    </row>
    <row r="1560" spans="1:6" x14ac:dyDescent="0.25">
      <c r="A1560" s="46"/>
      <c r="B1560" s="47"/>
      <c r="C1560" s="267"/>
      <c r="D1560" s="47"/>
      <c r="E1560" s="267"/>
      <c r="F1560" s="47"/>
    </row>
    <row r="1561" spans="1:6" x14ac:dyDescent="0.25">
      <c r="A1561" s="46"/>
      <c r="B1561" s="47"/>
      <c r="C1561" s="267"/>
      <c r="D1561" s="47"/>
      <c r="E1561" s="267"/>
      <c r="F1561" s="47"/>
    </row>
    <row r="1562" spans="1:6" x14ac:dyDescent="0.25">
      <c r="A1562" s="46"/>
      <c r="B1562" s="47"/>
      <c r="C1562" s="267"/>
      <c r="D1562" s="47"/>
      <c r="E1562" s="267"/>
      <c r="F1562" s="47"/>
    </row>
    <row r="1563" spans="1:6" x14ac:dyDescent="0.25">
      <c r="A1563" s="46"/>
      <c r="B1563" s="47"/>
      <c r="C1563" s="267"/>
      <c r="D1563" s="47"/>
      <c r="E1563" s="267"/>
      <c r="F1563" s="47"/>
    </row>
    <row r="1564" spans="1:6" x14ac:dyDescent="0.25">
      <c r="A1564" s="46"/>
      <c r="B1564" s="47"/>
      <c r="C1564" s="267"/>
      <c r="D1564" s="47"/>
      <c r="E1564" s="267"/>
      <c r="F1564" s="47"/>
    </row>
    <row r="1565" spans="1:6" x14ac:dyDescent="0.25">
      <c r="A1565" s="46"/>
      <c r="B1565" s="47"/>
      <c r="C1565" s="267"/>
      <c r="D1565" s="47"/>
      <c r="E1565" s="267"/>
      <c r="F1565" s="47"/>
    </row>
    <row r="1566" spans="1:6" x14ac:dyDescent="0.25">
      <c r="A1566" s="46"/>
      <c r="B1566" s="47"/>
      <c r="C1566" s="267"/>
      <c r="D1566" s="47"/>
      <c r="E1566" s="267"/>
      <c r="F1566" s="47"/>
    </row>
    <row r="1567" spans="1:6" x14ac:dyDescent="0.25">
      <c r="A1567" s="46"/>
      <c r="B1567" s="47"/>
      <c r="C1567" s="267"/>
      <c r="D1567" s="47"/>
      <c r="E1567" s="267"/>
      <c r="F1567" s="47"/>
    </row>
    <row r="1568" spans="1:6" x14ac:dyDescent="0.25">
      <c r="A1568" s="46"/>
      <c r="B1568" s="47"/>
      <c r="C1568" s="267"/>
      <c r="D1568" s="47"/>
      <c r="E1568" s="267"/>
      <c r="F1568" s="47"/>
    </row>
    <row r="1569" spans="1:6" x14ac:dyDescent="0.25">
      <c r="A1569" s="46"/>
      <c r="B1569" s="47"/>
      <c r="C1569" s="267"/>
      <c r="D1569" s="47"/>
      <c r="E1569" s="267"/>
      <c r="F1569" s="47"/>
    </row>
    <row r="1570" spans="1:6" x14ac:dyDescent="0.25">
      <c r="A1570" s="46"/>
      <c r="B1570" s="47"/>
      <c r="C1570" s="267"/>
      <c r="D1570" s="47"/>
      <c r="E1570" s="267"/>
      <c r="F1570" s="47"/>
    </row>
    <row r="1571" spans="1:6" x14ac:dyDescent="0.25">
      <c r="A1571" s="46"/>
      <c r="B1571" s="47"/>
      <c r="C1571" s="267"/>
      <c r="D1571" s="47"/>
      <c r="E1571" s="267"/>
      <c r="F1571" s="47"/>
    </row>
    <row r="1572" spans="1:6" x14ac:dyDescent="0.25">
      <c r="A1572" s="46"/>
      <c r="B1572" s="47"/>
      <c r="C1572" s="267"/>
      <c r="D1572" s="47"/>
      <c r="E1572" s="267"/>
      <c r="F1572" s="47"/>
    </row>
    <row r="1573" spans="1:6" x14ac:dyDescent="0.25">
      <c r="A1573" s="46"/>
      <c r="B1573" s="47"/>
      <c r="C1573" s="267"/>
      <c r="D1573" s="47"/>
      <c r="E1573" s="267"/>
      <c r="F1573" s="47"/>
    </row>
    <row r="1574" spans="1:6" x14ac:dyDescent="0.25">
      <c r="A1574" s="46"/>
      <c r="B1574" s="47"/>
      <c r="C1574" s="267"/>
      <c r="D1574" s="47"/>
      <c r="E1574" s="267"/>
      <c r="F1574" s="47"/>
    </row>
    <row r="1575" spans="1:6" x14ac:dyDescent="0.25">
      <c r="A1575" s="46"/>
      <c r="B1575" s="47"/>
      <c r="C1575" s="267"/>
      <c r="D1575" s="47"/>
      <c r="E1575" s="267"/>
      <c r="F1575" s="47"/>
    </row>
    <row r="1576" spans="1:6" x14ac:dyDescent="0.25">
      <c r="A1576" s="46"/>
      <c r="B1576" s="47"/>
      <c r="C1576" s="267"/>
      <c r="D1576" s="47"/>
      <c r="E1576" s="267"/>
      <c r="F1576" s="47"/>
    </row>
    <row r="1577" spans="1:6" x14ac:dyDescent="0.25">
      <c r="A1577" s="46"/>
      <c r="B1577" s="47"/>
      <c r="C1577" s="267"/>
      <c r="D1577" s="47"/>
      <c r="E1577" s="267"/>
      <c r="F1577" s="47"/>
    </row>
    <row r="1578" spans="1:6" x14ac:dyDescent="0.25">
      <c r="A1578" s="46"/>
      <c r="B1578" s="47"/>
      <c r="C1578" s="267"/>
      <c r="D1578" s="47"/>
      <c r="E1578" s="267"/>
      <c r="F1578" s="47"/>
    </row>
    <row r="1579" spans="1:6" x14ac:dyDescent="0.25">
      <c r="A1579" s="46"/>
      <c r="B1579" s="47"/>
      <c r="C1579" s="267"/>
      <c r="D1579" s="47"/>
      <c r="E1579" s="267"/>
      <c r="F1579" s="47"/>
    </row>
    <row r="1580" spans="1:6" x14ac:dyDescent="0.25">
      <c r="A1580" s="46"/>
      <c r="B1580" s="47"/>
      <c r="C1580" s="267"/>
      <c r="D1580" s="47"/>
      <c r="E1580" s="267"/>
      <c r="F1580" s="47"/>
    </row>
    <row r="1581" spans="1:6" x14ac:dyDescent="0.25">
      <c r="A1581" s="46"/>
      <c r="B1581" s="47"/>
      <c r="C1581" s="267"/>
      <c r="D1581" s="47"/>
      <c r="E1581" s="267"/>
      <c r="F1581" s="47"/>
    </row>
    <row r="1582" spans="1:6" x14ac:dyDescent="0.25">
      <c r="A1582" s="46"/>
      <c r="B1582" s="47"/>
      <c r="C1582" s="267"/>
      <c r="D1582" s="47"/>
      <c r="E1582" s="267"/>
      <c r="F1582" s="47"/>
    </row>
    <row r="1583" spans="1:6" x14ac:dyDescent="0.25">
      <c r="A1583" s="46"/>
      <c r="B1583" s="47"/>
      <c r="C1583" s="267"/>
      <c r="D1583" s="47"/>
      <c r="E1583" s="267"/>
      <c r="F1583" s="47"/>
    </row>
    <row r="1584" spans="1:6" x14ac:dyDescent="0.25">
      <c r="A1584" s="46"/>
      <c r="B1584" s="47"/>
      <c r="C1584" s="267"/>
      <c r="D1584" s="47"/>
      <c r="E1584" s="267"/>
      <c r="F1584" s="47"/>
    </row>
    <row r="1585" spans="1:6" x14ac:dyDescent="0.25">
      <c r="A1585" s="46"/>
      <c r="B1585" s="47"/>
      <c r="C1585" s="267"/>
      <c r="D1585" s="47"/>
      <c r="E1585" s="267"/>
      <c r="F1585" s="47"/>
    </row>
    <row r="1586" spans="1:6" x14ac:dyDescent="0.25">
      <c r="A1586" s="46"/>
      <c r="B1586" s="47"/>
      <c r="C1586" s="267"/>
      <c r="D1586" s="47"/>
      <c r="E1586" s="267"/>
      <c r="F1586" s="47"/>
    </row>
    <row r="1587" spans="1:6" x14ac:dyDescent="0.25">
      <c r="A1587" s="46"/>
      <c r="B1587" s="47"/>
      <c r="C1587" s="267"/>
      <c r="D1587" s="47"/>
      <c r="E1587" s="267"/>
      <c r="F1587" s="47"/>
    </row>
    <row r="1588" spans="1:6" x14ac:dyDescent="0.25">
      <c r="A1588" s="46"/>
      <c r="B1588" s="47"/>
      <c r="C1588" s="267"/>
      <c r="D1588" s="47"/>
      <c r="E1588" s="267"/>
      <c r="F1588" s="47"/>
    </row>
    <row r="1589" spans="1:6" x14ac:dyDescent="0.25">
      <c r="A1589" s="46"/>
      <c r="B1589" s="47"/>
      <c r="C1589" s="267"/>
      <c r="D1589" s="47"/>
      <c r="E1589" s="267"/>
      <c r="F1589" s="47"/>
    </row>
    <row r="1590" spans="1:6" x14ac:dyDescent="0.25">
      <c r="A1590" s="46"/>
      <c r="B1590" s="47"/>
      <c r="C1590" s="267"/>
      <c r="D1590" s="47"/>
      <c r="E1590" s="267"/>
      <c r="F1590" s="47"/>
    </row>
    <row r="1591" spans="1:6" x14ac:dyDescent="0.25">
      <c r="A1591" s="46"/>
      <c r="B1591" s="47"/>
      <c r="C1591" s="267"/>
      <c r="D1591" s="47"/>
      <c r="E1591" s="267"/>
      <c r="F1591" s="47"/>
    </row>
    <row r="1592" spans="1:6" x14ac:dyDescent="0.25">
      <c r="A1592" s="46"/>
      <c r="B1592" s="47"/>
      <c r="C1592" s="267"/>
      <c r="D1592" s="47"/>
      <c r="E1592" s="267"/>
      <c r="F1592" s="47"/>
    </row>
    <row r="1593" spans="1:6" x14ac:dyDescent="0.25">
      <c r="A1593" s="46"/>
      <c r="B1593" s="47"/>
      <c r="C1593" s="267"/>
      <c r="D1593" s="47"/>
      <c r="E1593" s="267"/>
      <c r="F1593" s="47"/>
    </row>
    <row r="1594" spans="1:6" x14ac:dyDescent="0.25">
      <c r="A1594" s="46"/>
      <c r="B1594" s="47"/>
      <c r="C1594" s="267"/>
      <c r="D1594" s="47"/>
      <c r="E1594" s="267"/>
      <c r="F1594" s="47"/>
    </row>
    <row r="1595" spans="1:6" x14ac:dyDescent="0.25">
      <c r="A1595" s="46"/>
      <c r="B1595" s="47"/>
      <c r="C1595" s="267"/>
      <c r="D1595" s="47"/>
      <c r="E1595" s="267"/>
      <c r="F1595" s="47"/>
    </row>
    <row r="1596" spans="1:6" x14ac:dyDescent="0.25">
      <c r="A1596" s="46"/>
      <c r="B1596" s="47"/>
      <c r="C1596" s="267"/>
      <c r="D1596" s="47"/>
      <c r="E1596" s="267"/>
      <c r="F1596" s="47"/>
    </row>
    <row r="1597" spans="1:6" x14ac:dyDescent="0.25">
      <c r="A1597" s="46"/>
      <c r="B1597" s="47"/>
      <c r="C1597" s="267"/>
      <c r="D1597" s="47"/>
      <c r="E1597" s="267"/>
      <c r="F1597" s="47"/>
    </row>
    <row r="1598" spans="1:6" x14ac:dyDescent="0.25">
      <c r="A1598" s="46"/>
      <c r="B1598" s="47"/>
      <c r="C1598" s="267"/>
      <c r="D1598" s="47"/>
      <c r="E1598" s="267"/>
      <c r="F1598" s="47"/>
    </row>
    <row r="1599" spans="1:6" x14ac:dyDescent="0.25">
      <c r="A1599" s="46"/>
      <c r="B1599" s="47"/>
      <c r="C1599" s="267"/>
      <c r="D1599" s="47"/>
      <c r="E1599" s="267"/>
      <c r="F1599" s="47"/>
    </row>
    <row r="1600" spans="1:6" x14ac:dyDescent="0.25">
      <c r="A1600" s="46"/>
      <c r="B1600" s="47"/>
      <c r="C1600" s="267"/>
      <c r="D1600" s="47"/>
      <c r="E1600" s="267"/>
      <c r="F1600" s="47"/>
    </row>
    <row r="1601" spans="1:6" x14ac:dyDescent="0.25">
      <c r="A1601" s="46"/>
      <c r="B1601" s="47"/>
      <c r="C1601" s="267"/>
      <c r="D1601" s="47"/>
      <c r="E1601" s="267"/>
      <c r="F1601" s="47"/>
    </row>
    <row r="1602" spans="1:6" x14ac:dyDescent="0.25">
      <c r="A1602" s="46"/>
      <c r="B1602" s="47"/>
      <c r="C1602" s="267"/>
      <c r="D1602" s="47"/>
      <c r="E1602" s="267"/>
      <c r="F1602" s="47"/>
    </row>
    <row r="1603" spans="1:6" x14ac:dyDescent="0.25">
      <c r="A1603" s="46"/>
      <c r="B1603" s="47"/>
      <c r="C1603" s="267"/>
      <c r="D1603" s="47"/>
      <c r="E1603" s="267"/>
      <c r="F1603" s="47"/>
    </row>
    <row r="1604" spans="1:6" x14ac:dyDescent="0.25">
      <c r="A1604" s="46"/>
      <c r="B1604" s="47"/>
      <c r="C1604" s="267"/>
      <c r="D1604" s="47"/>
      <c r="E1604" s="267"/>
      <c r="F1604" s="47"/>
    </row>
    <row r="1605" spans="1:6" x14ac:dyDescent="0.25">
      <c r="A1605" s="46"/>
      <c r="B1605" s="47"/>
      <c r="C1605" s="267"/>
      <c r="D1605" s="47"/>
      <c r="E1605" s="267"/>
      <c r="F1605" s="47"/>
    </row>
    <row r="1606" spans="1:6" x14ac:dyDescent="0.25">
      <c r="A1606" s="46"/>
      <c r="B1606" s="47"/>
      <c r="C1606" s="267"/>
      <c r="D1606" s="47"/>
      <c r="E1606" s="267"/>
      <c r="F1606" s="47"/>
    </row>
    <row r="1607" spans="1:6" x14ac:dyDescent="0.25">
      <c r="A1607" s="46"/>
      <c r="B1607" s="47"/>
      <c r="C1607" s="267"/>
      <c r="D1607" s="47"/>
      <c r="E1607" s="267"/>
      <c r="F1607" s="47"/>
    </row>
    <row r="1608" spans="1:6" x14ac:dyDescent="0.25">
      <c r="A1608" s="46"/>
      <c r="B1608" s="47"/>
      <c r="C1608" s="267"/>
      <c r="D1608" s="47"/>
      <c r="E1608" s="267"/>
      <c r="F1608" s="47"/>
    </row>
    <row r="1609" spans="1:6" x14ac:dyDescent="0.25">
      <c r="A1609" s="46"/>
      <c r="B1609" s="47"/>
      <c r="C1609" s="267"/>
      <c r="D1609" s="47"/>
      <c r="E1609" s="267"/>
      <c r="F1609" s="47"/>
    </row>
    <row r="1610" spans="1:6" x14ac:dyDescent="0.25">
      <c r="A1610" s="46"/>
      <c r="B1610" s="47"/>
      <c r="C1610" s="267"/>
      <c r="D1610" s="47"/>
      <c r="E1610" s="267"/>
      <c r="F1610" s="47"/>
    </row>
    <row r="1611" spans="1:6" x14ac:dyDescent="0.25">
      <c r="A1611" s="46"/>
      <c r="B1611" s="47"/>
      <c r="C1611" s="267"/>
      <c r="D1611" s="47"/>
      <c r="E1611" s="267"/>
      <c r="F1611" s="47"/>
    </row>
    <row r="1612" spans="1:6" x14ac:dyDescent="0.25">
      <c r="A1612" s="46"/>
      <c r="B1612" s="47"/>
      <c r="C1612" s="267"/>
      <c r="D1612" s="47"/>
      <c r="E1612" s="267"/>
      <c r="F1612" s="47"/>
    </row>
    <row r="1613" spans="1:6" x14ac:dyDescent="0.25">
      <c r="A1613" s="46"/>
      <c r="B1613" s="47"/>
      <c r="C1613" s="267"/>
      <c r="D1613" s="47"/>
      <c r="E1613" s="267"/>
      <c r="F1613" s="47"/>
    </row>
    <row r="1614" spans="1:6" x14ac:dyDescent="0.25">
      <c r="A1614" s="46"/>
      <c r="B1614" s="47"/>
      <c r="C1614" s="267"/>
      <c r="D1614" s="47"/>
      <c r="E1614" s="267"/>
      <c r="F1614" s="47"/>
    </row>
    <row r="1615" spans="1:6" x14ac:dyDescent="0.25">
      <c r="A1615" s="46"/>
      <c r="B1615" s="47"/>
      <c r="C1615" s="267"/>
      <c r="D1615" s="47"/>
      <c r="E1615" s="267"/>
      <c r="F1615" s="47"/>
    </row>
    <row r="1616" spans="1:6" x14ac:dyDescent="0.25">
      <c r="A1616" s="46"/>
      <c r="B1616" s="47"/>
      <c r="C1616" s="267"/>
      <c r="D1616" s="47"/>
      <c r="E1616" s="267"/>
      <c r="F1616" s="47"/>
    </row>
    <row r="1617" spans="1:6" x14ac:dyDescent="0.25">
      <c r="A1617" s="46"/>
      <c r="B1617" s="47"/>
      <c r="C1617" s="267"/>
      <c r="D1617" s="47"/>
      <c r="E1617" s="267"/>
      <c r="F1617" s="47"/>
    </row>
    <row r="1618" spans="1:6" x14ac:dyDescent="0.25">
      <c r="A1618" s="46"/>
      <c r="B1618" s="47"/>
      <c r="C1618" s="267"/>
      <c r="D1618" s="47"/>
      <c r="E1618" s="267"/>
      <c r="F1618" s="47"/>
    </row>
    <row r="1619" spans="1:6" x14ac:dyDescent="0.25">
      <c r="A1619" s="46"/>
      <c r="B1619" s="47"/>
      <c r="C1619" s="267"/>
      <c r="D1619" s="47"/>
      <c r="E1619" s="267"/>
      <c r="F1619" s="47"/>
    </row>
    <row r="1620" spans="1:6" x14ac:dyDescent="0.25">
      <c r="A1620" s="46"/>
      <c r="B1620" s="47"/>
      <c r="C1620" s="267"/>
      <c r="D1620" s="47"/>
      <c r="E1620" s="267"/>
      <c r="F1620" s="47"/>
    </row>
    <row r="1621" spans="1:6" x14ac:dyDescent="0.25">
      <c r="A1621" s="46"/>
      <c r="B1621" s="47"/>
      <c r="C1621" s="267"/>
      <c r="D1621" s="47"/>
      <c r="E1621" s="267"/>
      <c r="F1621" s="47"/>
    </row>
    <row r="1622" spans="1:6" x14ac:dyDescent="0.25">
      <c r="A1622" s="46"/>
      <c r="B1622" s="47"/>
      <c r="C1622" s="267"/>
      <c r="D1622" s="47"/>
      <c r="E1622" s="267"/>
      <c r="F1622" s="47"/>
    </row>
    <row r="1623" spans="1:6" x14ac:dyDescent="0.25">
      <c r="A1623" s="46"/>
      <c r="B1623" s="47"/>
      <c r="C1623" s="267"/>
      <c r="D1623" s="47"/>
      <c r="E1623" s="267"/>
      <c r="F1623" s="47"/>
    </row>
    <row r="1624" spans="1:6" x14ac:dyDescent="0.25">
      <c r="A1624" s="46"/>
      <c r="B1624" s="47"/>
      <c r="C1624" s="267"/>
      <c r="D1624" s="47"/>
      <c r="E1624" s="267"/>
      <c r="F1624" s="47"/>
    </row>
    <row r="1625" spans="1:6" x14ac:dyDescent="0.25">
      <c r="A1625" s="46"/>
      <c r="B1625" s="47"/>
      <c r="C1625" s="267"/>
      <c r="D1625" s="47"/>
      <c r="E1625" s="267"/>
      <c r="F1625" s="47"/>
    </row>
    <row r="1626" spans="1:6" x14ac:dyDescent="0.25">
      <c r="A1626" s="46"/>
      <c r="B1626" s="47"/>
      <c r="C1626" s="267"/>
      <c r="D1626" s="47"/>
      <c r="E1626" s="267"/>
      <c r="F1626" s="47"/>
    </row>
    <row r="1627" spans="1:6" x14ac:dyDescent="0.25">
      <c r="A1627" s="46"/>
      <c r="B1627" s="47"/>
      <c r="C1627" s="267"/>
      <c r="D1627" s="47"/>
      <c r="E1627" s="267"/>
      <c r="F1627" s="47"/>
    </row>
    <row r="1628" spans="1:6" x14ac:dyDescent="0.25">
      <c r="A1628" s="46"/>
      <c r="B1628" s="47"/>
      <c r="C1628" s="267"/>
      <c r="D1628" s="47"/>
      <c r="E1628" s="267"/>
      <c r="F1628" s="47"/>
    </row>
    <row r="1629" spans="1:6" x14ac:dyDescent="0.25">
      <c r="A1629" s="46"/>
      <c r="B1629" s="47"/>
      <c r="C1629" s="267"/>
      <c r="D1629" s="47"/>
      <c r="E1629" s="267"/>
      <c r="F1629" s="47"/>
    </row>
    <row r="1630" spans="1:6" x14ac:dyDescent="0.25">
      <c r="A1630" s="46"/>
      <c r="B1630" s="47"/>
      <c r="C1630" s="267"/>
      <c r="D1630" s="47"/>
      <c r="E1630" s="267"/>
      <c r="F1630" s="47"/>
    </row>
    <row r="1631" spans="1:6" x14ac:dyDescent="0.25">
      <c r="A1631" s="46"/>
      <c r="B1631" s="47"/>
      <c r="C1631" s="267"/>
      <c r="D1631" s="47"/>
      <c r="E1631" s="267"/>
      <c r="F1631" s="47"/>
    </row>
    <row r="1632" spans="1:6" x14ac:dyDescent="0.25">
      <c r="A1632" s="46"/>
      <c r="B1632" s="47"/>
      <c r="C1632" s="267"/>
      <c r="D1632" s="47"/>
      <c r="E1632" s="267"/>
      <c r="F1632" s="47"/>
    </row>
    <row r="1633" spans="1:6" x14ac:dyDescent="0.25">
      <c r="A1633" s="46"/>
      <c r="B1633" s="47"/>
      <c r="C1633" s="267"/>
      <c r="D1633" s="47"/>
      <c r="E1633" s="267"/>
      <c r="F1633" s="47"/>
    </row>
    <row r="1634" spans="1:6" x14ac:dyDescent="0.25">
      <c r="A1634" s="46"/>
      <c r="B1634" s="47"/>
      <c r="C1634" s="267"/>
      <c r="D1634" s="47"/>
      <c r="E1634" s="267"/>
      <c r="F1634" s="47"/>
    </row>
    <row r="1635" spans="1:6" x14ac:dyDescent="0.25">
      <c r="A1635" s="46"/>
      <c r="B1635" s="47"/>
      <c r="C1635" s="267"/>
      <c r="D1635" s="47"/>
      <c r="E1635" s="267"/>
      <c r="F1635" s="47"/>
    </row>
    <row r="1636" spans="1:6" x14ac:dyDescent="0.25">
      <c r="A1636" s="46"/>
      <c r="B1636" s="47"/>
      <c r="C1636" s="267"/>
      <c r="D1636" s="47"/>
      <c r="E1636" s="267"/>
      <c r="F1636" s="47"/>
    </row>
    <row r="1637" spans="1:6" x14ac:dyDescent="0.25">
      <c r="A1637" s="46"/>
      <c r="B1637" s="47"/>
      <c r="C1637" s="267"/>
      <c r="D1637" s="47"/>
      <c r="E1637" s="267"/>
      <c r="F1637" s="47"/>
    </row>
    <row r="1638" spans="1:6" x14ac:dyDescent="0.25">
      <c r="A1638" s="46"/>
      <c r="B1638" s="47"/>
      <c r="C1638" s="267"/>
      <c r="D1638" s="47"/>
      <c r="E1638" s="267"/>
      <c r="F1638" s="47"/>
    </row>
    <row r="1639" spans="1:6" x14ac:dyDescent="0.25">
      <c r="A1639" s="46"/>
      <c r="B1639" s="47"/>
      <c r="C1639" s="267"/>
      <c r="D1639" s="47"/>
      <c r="E1639" s="267"/>
      <c r="F1639" s="47"/>
    </row>
    <row r="1640" spans="1:6" x14ac:dyDescent="0.25">
      <c r="A1640" s="46"/>
      <c r="B1640" s="47"/>
      <c r="C1640" s="267"/>
      <c r="D1640" s="47"/>
      <c r="E1640" s="267"/>
      <c r="F1640" s="47"/>
    </row>
    <row r="1641" spans="1:6" x14ac:dyDescent="0.25">
      <c r="A1641" s="46"/>
      <c r="B1641" s="47"/>
      <c r="C1641" s="267"/>
      <c r="D1641" s="47"/>
      <c r="E1641" s="267"/>
      <c r="F1641" s="47"/>
    </row>
    <row r="1642" spans="1:6" x14ac:dyDescent="0.25">
      <c r="A1642" s="46"/>
      <c r="B1642" s="47"/>
      <c r="C1642" s="267"/>
      <c r="D1642" s="47"/>
      <c r="E1642" s="267"/>
      <c r="F1642" s="47"/>
    </row>
    <row r="1643" spans="1:6" x14ac:dyDescent="0.25">
      <c r="A1643" s="46"/>
      <c r="B1643" s="47"/>
      <c r="C1643" s="267"/>
      <c r="D1643" s="47"/>
      <c r="E1643" s="267"/>
      <c r="F1643" s="47"/>
    </row>
    <row r="1644" spans="1:6" x14ac:dyDescent="0.25">
      <c r="A1644" s="46"/>
      <c r="B1644" s="47"/>
      <c r="C1644" s="267"/>
      <c r="D1644" s="47"/>
      <c r="E1644" s="267"/>
      <c r="F1644" s="47"/>
    </row>
    <row r="1645" spans="1:6" x14ac:dyDescent="0.25">
      <c r="A1645" s="46"/>
      <c r="B1645" s="47"/>
      <c r="C1645" s="267"/>
      <c r="D1645" s="47"/>
      <c r="E1645" s="267"/>
      <c r="F1645" s="47"/>
    </row>
    <row r="1646" spans="1:6" x14ac:dyDescent="0.25">
      <c r="A1646" s="46"/>
      <c r="B1646" s="47"/>
      <c r="C1646" s="267"/>
      <c r="D1646" s="47"/>
      <c r="E1646" s="267"/>
      <c r="F1646" s="47"/>
    </row>
    <row r="1647" spans="1:6" x14ac:dyDescent="0.25">
      <c r="A1647" s="46"/>
      <c r="B1647" s="47"/>
      <c r="C1647" s="267"/>
      <c r="D1647" s="47"/>
      <c r="E1647" s="267"/>
      <c r="F1647" s="47"/>
    </row>
    <row r="1648" spans="1:6" x14ac:dyDescent="0.25">
      <c r="A1648" s="46"/>
      <c r="B1648" s="47"/>
      <c r="C1648" s="267"/>
      <c r="D1648" s="47"/>
      <c r="E1648" s="267"/>
      <c r="F1648" s="47"/>
    </row>
    <row r="1649" spans="1:6" x14ac:dyDescent="0.25">
      <c r="A1649" s="46"/>
      <c r="B1649" s="47"/>
      <c r="C1649" s="267"/>
      <c r="D1649" s="47"/>
      <c r="E1649" s="267"/>
      <c r="F1649" s="47"/>
    </row>
    <row r="1650" spans="1:6" x14ac:dyDescent="0.25">
      <c r="A1650" s="46"/>
      <c r="B1650" s="47"/>
      <c r="C1650" s="267"/>
      <c r="D1650" s="47"/>
      <c r="E1650" s="267"/>
      <c r="F1650" s="47"/>
    </row>
    <row r="1651" spans="1:6" x14ac:dyDescent="0.25">
      <c r="A1651" s="46"/>
      <c r="B1651" s="47"/>
      <c r="C1651" s="267"/>
      <c r="D1651" s="47"/>
      <c r="E1651" s="267"/>
      <c r="F1651" s="47"/>
    </row>
    <row r="1652" spans="1:6" x14ac:dyDescent="0.25">
      <c r="A1652" s="46"/>
      <c r="B1652" s="47"/>
      <c r="C1652" s="267"/>
      <c r="D1652" s="47"/>
      <c r="E1652" s="267"/>
      <c r="F1652" s="47"/>
    </row>
    <row r="1653" spans="1:6" x14ac:dyDescent="0.25">
      <c r="A1653" s="46"/>
      <c r="B1653" s="47"/>
      <c r="C1653" s="267"/>
      <c r="D1653" s="47"/>
      <c r="E1653" s="267"/>
      <c r="F1653" s="47"/>
    </row>
    <row r="1654" spans="1:6" x14ac:dyDescent="0.25">
      <c r="A1654" s="46"/>
      <c r="B1654" s="47"/>
      <c r="C1654" s="267"/>
      <c r="D1654" s="47"/>
      <c r="E1654" s="267"/>
      <c r="F1654" s="47"/>
    </row>
    <row r="1655" spans="1:6" x14ac:dyDescent="0.25">
      <c r="A1655" s="46"/>
      <c r="B1655" s="47"/>
      <c r="C1655" s="267"/>
      <c r="D1655" s="47"/>
      <c r="E1655" s="267"/>
      <c r="F1655" s="47"/>
    </row>
    <row r="1656" spans="1:6" x14ac:dyDescent="0.25">
      <c r="A1656" s="46"/>
      <c r="B1656" s="47"/>
      <c r="C1656" s="267"/>
      <c r="D1656" s="47"/>
      <c r="E1656" s="267"/>
      <c r="F1656" s="47"/>
    </row>
    <row r="1657" spans="1:6" x14ac:dyDescent="0.25">
      <c r="A1657" s="46"/>
      <c r="B1657" s="47"/>
      <c r="C1657" s="267"/>
      <c r="D1657" s="47"/>
      <c r="E1657" s="267"/>
      <c r="F1657" s="47"/>
    </row>
    <row r="1658" spans="1:6" x14ac:dyDescent="0.25">
      <c r="A1658" s="46"/>
      <c r="B1658" s="47"/>
      <c r="C1658" s="267"/>
      <c r="D1658" s="47"/>
      <c r="E1658" s="267"/>
      <c r="F1658" s="47"/>
    </row>
    <row r="1659" spans="1:6" x14ac:dyDescent="0.25">
      <c r="A1659" s="46"/>
      <c r="B1659" s="47"/>
      <c r="C1659" s="267"/>
      <c r="D1659" s="47"/>
      <c r="E1659" s="267"/>
      <c r="F1659" s="47"/>
    </row>
    <row r="1660" spans="1:6" x14ac:dyDescent="0.25">
      <c r="A1660" s="46"/>
      <c r="B1660" s="47"/>
      <c r="C1660" s="267"/>
      <c r="D1660" s="47"/>
      <c r="E1660" s="267"/>
      <c r="F1660" s="47"/>
    </row>
    <row r="1661" spans="1:6" x14ac:dyDescent="0.25">
      <c r="A1661" s="46"/>
      <c r="B1661" s="47"/>
      <c r="C1661" s="267"/>
      <c r="D1661" s="47"/>
      <c r="E1661" s="267"/>
      <c r="F1661" s="47"/>
    </row>
    <row r="1662" spans="1:6" x14ac:dyDescent="0.25">
      <c r="A1662" s="46"/>
      <c r="B1662" s="47"/>
      <c r="C1662" s="267"/>
      <c r="D1662" s="47"/>
      <c r="E1662" s="267"/>
      <c r="F1662" s="47"/>
    </row>
    <row r="1663" spans="1:6" x14ac:dyDescent="0.25">
      <c r="A1663" s="46"/>
      <c r="B1663" s="47"/>
      <c r="C1663" s="267"/>
      <c r="D1663" s="47"/>
      <c r="E1663" s="267"/>
      <c r="F1663" s="47"/>
    </row>
    <row r="1664" spans="1:6" x14ac:dyDescent="0.25">
      <c r="A1664" s="46"/>
      <c r="B1664" s="47"/>
      <c r="C1664" s="267"/>
      <c r="D1664" s="47"/>
      <c r="E1664" s="267"/>
      <c r="F1664" s="47"/>
    </row>
    <row r="1665" spans="1:6" x14ac:dyDescent="0.25">
      <c r="A1665" s="46"/>
      <c r="B1665" s="47"/>
      <c r="C1665" s="267"/>
      <c r="D1665" s="47"/>
      <c r="E1665" s="267"/>
      <c r="F1665" s="47"/>
    </row>
    <row r="1666" spans="1:6" x14ac:dyDescent="0.25">
      <c r="A1666" s="46"/>
      <c r="B1666" s="47"/>
      <c r="C1666" s="267"/>
      <c r="D1666" s="47"/>
      <c r="E1666" s="267"/>
      <c r="F1666" s="47"/>
    </row>
    <row r="1667" spans="1:6" x14ac:dyDescent="0.25">
      <c r="A1667" s="46"/>
      <c r="B1667" s="47"/>
      <c r="C1667" s="267"/>
      <c r="D1667" s="47"/>
      <c r="E1667" s="267"/>
      <c r="F1667" s="47"/>
    </row>
    <row r="1668" spans="1:6" x14ac:dyDescent="0.25">
      <c r="A1668" s="46"/>
      <c r="B1668" s="47"/>
      <c r="C1668" s="267"/>
      <c r="D1668" s="47"/>
      <c r="E1668" s="267"/>
      <c r="F1668" s="47"/>
    </row>
    <row r="1669" spans="1:6" x14ac:dyDescent="0.25">
      <c r="A1669" s="46"/>
      <c r="B1669" s="47"/>
      <c r="C1669" s="267"/>
      <c r="D1669" s="47"/>
      <c r="E1669" s="267"/>
      <c r="F1669" s="47"/>
    </row>
    <row r="1670" spans="1:6" x14ac:dyDescent="0.25">
      <c r="A1670" s="46"/>
      <c r="B1670" s="47"/>
      <c r="C1670" s="267"/>
      <c r="D1670" s="47"/>
      <c r="E1670" s="267"/>
      <c r="F1670" s="47"/>
    </row>
    <row r="1671" spans="1:6" x14ac:dyDescent="0.25">
      <c r="A1671" s="46"/>
      <c r="B1671" s="47"/>
      <c r="C1671" s="267"/>
      <c r="D1671" s="47"/>
      <c r="E1671" s="267"/>
      <c r="F1671" s="47"/>
    </row>
    <row r="1672" spans="1:6" x14ac:dyDescent="0.25">
      <c r="A1672" s="46"/>
      <c r="B1672" s="47"/>
      <c r="C1672" s="267"/>
      <c r="D1672" s="47"/>
      <c r="E1672" s="267"/>
      <c r="F1672" s="47"/>
    </row>
    <row r="1673" spans="1:6" x14ac:dyDescent="0.25">
      <c r="A1673" s="46"/>
      <c r="B1673" s="47"/>
      <c r="C1673" s="267"/>
      <c r="D1673" s="47"/>
      <c r="E1673" s="267"/>
      <c r="F1673" s="47"/>
    </row>
    <row r="1674" spans="1:6" x14ac:dyDescent="0.25">
      <c r="A1674" s="46"/>
      <c r="B1674" s="47"/>
      <c r="C1674" s="267"/>
      <c r="D1674" s="47"/>
      <c r="E1674" s="267"/>
      <c r="F1674" s="47"/>
    </row>
    <row r="1675" spans="1:6" x14ac:dyDescent="0.25">
      <c r="A1675" s="46"/>
      <c r="B1675" s="47"/>
      <c r="C1675" s="267"/>
      <c r="D1675" s="47"/>
      <c r="E1675" s="267"/>
      <c r="F1675" s="47"/>
    </row>
    <row r="1676" spans="1:6" x14ac:dyDescent="0.25">
      <c r="A1676" s="46"/>
      <c r="B1676" s="47"/>
      <c r="C1676" s="267"/>
      <c r="D1676" s="47"/>
      <c r="E1676" s="267"/>
      <c r="F1676" s="47"/>
    </row>
    <row r="1677" spans="1:6" x14ac:dyDescent="0.25">
      <c r="A1677" s="46"/>
      <c r="B1677" s="47"/>
      <c r="C1677" s="267"/>
      <c r="D1677" s="47"/>
      <c r="E1677" s="267"/>
      <c r="F1677" s="47"/>
    </row>
    <row r="1678" spans="1:6" x14ac:dyDescent="0.25">
      <c r="A1678" s="46"/>
      <c r="B1678" s="47"/>
      <c r="C1678" s="267"/>
      <c r="D1678" s="47"/>
      <c r="E1678" s="267"/>
      <c r="F1678" s="47"/>
    </row>
    <row r="1679" spans="1:6" x14ac:dyDescent="0.25">
      <c r="A1679" s="46"/>
      <c r="B1679" s="47"/>
      <c r="C1679" s="267"/>
      <c r="D1679" s="47"/>
      <c r="E1679" s="267"/>
      <c r="F1679" s="47"/>
    </row>
    <row r="1680" spans="1:6" x14ac:dyDescent="0.25">
      <c r="A1680" s="46"/>
      <c r="B1680" s="47"/>
      <c r="C1680" s="267"/>
      <c r="D1680" s="47"/>
      <c r="E1680" s="267"/>
      <c r="F1680" s="47"/>
    </row>
    <row r="1681" spans="1:6" x14ac:dyDescent="0.25">
      <c r="A1681" s="46"/>
      <c r="B1681" s="47"/>
      <c r="C1681" s="267"/>
      <c r="D1681" s="47"/>
      <c r="E1681" s="267"/>
      <c r="F1681" s="47"/>
    </row>
    <row r="1682" spans="1:6" x14ac:dyDescent="0.25">
      <c r="A1682" s="46"/>
      <c r="B1682" s="47"/>
      <c r="C1682" s="267"/>
      <c r="D1682" s="47"/>
      <c r="E1682" s="267"/>
      <c r="F1682" s="47"/>
    </row>
    <row r="1683" spans="1:6" x14ac:dyDescent="0.25">
      <c r="A1683" s="46"/>
      <c r="B1683" s="47"/>
      <c r="C1683" s="267"/>
      <c r="D1683" s="47"/>
      <c r="E1683" s="267"/>
      <c r="F1683" s="47"/>
    </row>
    <row r="1684" spans="1:6" x14ac:dyDescent="0.25">
      <c r="A1684" s="46"/>
      <c r="B1684" s="47"/>
      <c r="C1684" s="267"/>
      <c r="D1684" s="47"/>
      <c r="E1684" s="267"/>
      <c r="F1684" s="47"/>
    </row>
    <row r="1685" spans="1:6" x14ac:dyDescent="0.25">
      <c r="A1685" s="46"/>
      <c r="B1685" s="47"/>
      <c r="C1685" s="267"/>
      <c r="D1685" s="47"/>
      <c r="E1685" s="267"/>
      <c r="F1685" s="47"/>
    </row>
    <row r="1686" spans="1:6" x14ac:dyDescent="0.25">
      <c r="A1686" s="46"/>
      <c r="B1686" s="47"/>
      <c r="C1686" s="267"/>
      <c r="D1686" s="47"/>
      <c r="E1686" s="267"/>
      <c r="F1686" s="47"/>
    </row>
    <row r="1687" spans="1:6" x14ac:dyDescent="0.25">
      <c r="A1687" s="46"/>
      <c r="B1687" s="47"/>
      <c r="C1687" s="267"/>
      <c r="D1687" s="47"/>
      <c r="E1687" s="267"/>
      <c r="F1687" s="47"/>
    </row>
    <row r="1688" spans="1:6" x14ac:dyDescent="0.25">
      <c r="A1688" s="46"/>
      <c r="B1688" s="47"/>
      <c r="C1688" s="267"/>
      <c r="D1688" s="47"/>
      <c r="E1688" s="267"/>
      <c r="F1688" s="47"/>
    </row>
    <row r="1689" spans="1:6" x14ac:dyDescent="0.25">
      <c r="A1689" s="46"/>
      <c r="B1689" s="47"/>
      <c r="C1689" s="267"/>
      <c r="D1689" s="47"/>
      <c r="E1689" s="267"/>
      <c r="F1689" s="47"/>
    </row>
    <row r="1690" spans="1:6" x14ac:dyDescent="0.25">
      <c r="A1690" s="46"/>
      <c r="B1690" s="47"/>
      <c r="C1690" s="267"/>
      <c r="D1690" s="47"/>
      <c r="E1690" s="267"/>
      <c r="F1690" s="47"/>
    </row>
    <row r="1691" spans="1:6" x14ac:dyDescent="0.25">
      <c r="A1691" s="46"/>
      <c r="B1691" s="47"/>
      <c r="C1691" s="267"/>
      <c r="D1691" s="47"/>
      <c r="E1691" s="267"/>
      <c r="F1691" s="47"/>
    </row>
    <row r="1692" spans="1:6" x14ac:dyDescent="0.25">
      <c r="A1692" s="46"/>
      <c r="B1692" s="47"/>
      <c r="C1692" s="267"/>
      <c r="D1692" s="47"/>
      <c r="E1692" s="267"/>
      <c r="F1692" s="47"/>
    </row>
    <row r="1693" spans="1:6" x14ac:dyDescent="0.25">
      <c r="A1693" s="46"/>
      <c r="B1693" s="47"/>
      <c r="C1693" s="267"/>
      <c r="D1693" s="47"/>
      <c r="E1693" s="267"/>
      <c r="F1693" s="47"/>
    </row>
    <row r="1694" spans="1:6" x14ac:dyDescent="0.25">
      <c r="A1694" s="46"/>
      <c r="B1694" s="47"/>
      <c r="C1694" s="267"/>
      <c r="D1694" s="47"/>
      <c r="E1694" s="267"/>
      <c r="F1694" s="47"/>
    </row>
    <row r="1695" spans="1:6" x14ac:dyDescent="0.25">
      <c r="A1695" s="46"/>
      <c r="B1695" s="47"/>
      <c r="C1695" s="267"/>
      <c r="D1695" s="47"/>
      <c r="E1695" s="267"/>
      <c r="F1695" s="47"/>
    </row>
    <row r="1696" spans="1:6" x14ac:dyDescent="0.25">
      <c r="A1696" s="46"/>
      <c r="B1696" s="47"/>
      <c r="C1696" s="267"/>
      <c r="D1696" s="47"/>
      <c r="E1696" s="267"/>
      <c r="F1696" s="47"/>
    </row>
    <row r="1697" spans="1:6" x14ac:dyDescent="0.25">
      <c r="A1697" s="46"/>
      <c r="B1697" s="47"/>
      <c r="C1697" s="267"/>
      <c r="D1697" s="47"/>
      <c r="E1697" s="267"/>
      <c r="F1697" s="47"/>
    </row>
    <row r="1698" spans="1:6" x14ac:dyDescent="0.25">
      <c r="A1698" s="46"/>
      <c r="B1698" s="47"/>
      <c r="C1698" s="267"/>
      <c r="D1698" s="47"/>
      <c r="E1698" s="267"/>
      <c r="F1698" s="47"/>
    </row>
    <row r="1699" spans="1:6" x14ac:dyDescent="0.25">
      <c r="A1699" s="46"/>
      <c r="B1699" s="47"/>
      <c r="C1699" s="267"/>
      <c r="D1699" s="47"/>
      <c r="E1699" s="267"/>
      <c r="F1699" s="47"/>
    </row>
    <row r="1700" spans="1:6" x14ac:dyDescent="0.25">
      <c r="A1700" s="46"/>
      <c r="B1700" s="47"/>
      <c r="C1700" s="267"/>
      <c r="D1700" s="47"/>
      <c r="E1700" s="267"/>
      <c r="F1700" s="47"/>
    </row>
    <row r="1701" spans="1:6" x14ac:dyDescent="0.25">
      <c r="A1701" s="46"/>
      <c r="B1701" s="47"/>
      <c r="C1701" s="267"/>
      <c r="D1701" s="47"/>
      <c r="E1701" s="267"/>
      <c r="F1701" s="47"/>
    </row>
    <row r="1702" spans="1:6" x14ac:dyDescent="0.25">
      <c r="A1702" s="46"/>
      <c r="B1702" s="47"/>
      <c r="C1702" s="267"/>
      <c r="D1702" s="47"/>
      <c r="E1702" s="267"/>
      <c r="F1702" s="47"/>
    </row>
    <row r="1703" spans="1:6" x14ac:dyDescent="0.25">
      <c r="A1703" s="46"/>
      <c r="B1703" s="47"/>
      <c r="C1703" s="267"/>
      <c r="D1703" s="47"/>
      <c r="E1703" s="267"/>
      <c r="F1703" s="47"/>
    </row>
    <row r="1704" spans="1:6" x14ac:dyDescent="0.25">
      <c r="A1704" s="46"/>
      <c r="B1704" s="47"/>
      <c r="C1704" s="267"/>
      <c r="D1704" s="47"/>
      <c r="E1704" s="267"/>
      <c r="F1704" s="47"/>
    </row>
    <row r="1705" spans="1:6" x14ac:dyDescent="0.25">
      <c r="A1705" s="46"/>
      <c r="B1705" s="47"/>
      <c r="C1705" s="267"/>
      <c r="D1705" s="47"/>
      <c r="E1705" s="267"/>
      <c r="F1705" s="47"/>
    </row>
    <row r="1706" spans="1:6" x14ac:dyDescent="0.25">
      <c r="A1706" s="46"/>
      <c r="B1706" s="47"/>
      <c r="C1706" s="267"/>
      <c r="D1706" s="47"/>
      <c r="E1706" s="267"/>
      <c r="F1706" s="47"/>
    </row>
    <row r="1707" spans="1:6" x14ac:dyDescent="0.25">
      <c r="A1707" s="46"/>
      <c r="B1707" s="47"/>
      <c r="C1707" s="267"/>
      <c r="D1707" s="47"/>
      <c r="E1707" s="267"/>
      <c r="F1707" s="47"/>
    </row>
    <row r="1708" spans="1:6" x14ac:dyDescent="0.25">
      <c r="A1708" s="46"/>
      <c r="B1708" s="47"/>
      <c r="C1708" s="267"/>
      <c r="D1708" s="47"/>
      <c r="E1708" s="267"/>
      <c r="F1708" s="47"/>
    </row>
    <row r="1709" spans="1:6" x14ac:dyDescent="0.25">
      <c r="A1709" s="46"/>
      <c r="B1709" s="47"/>
      <c r="C1709" s="267"/>
      <c r="D1709" s="47"/>
      <c r="E1709" s="267"/>
      <c r="F1709" s="47"/>
    </row>
    <row r="1710" spans="1:6" x14ac:dyDescent="0.25">
      <c r="A1710" s="46"/>
      <c r="B1710" s="47"/>
      <c r="C1710" s="267"/>
      <c r="D1710" s="47"/>
      <c r="E1710" s="267"/>
      <c r="F1710" s="47"/>
    </row>
    <row r="1711" spans="1:6" x14ac:dyDescent="0.25">
      <c r="A1711" s="46"/>
      <c r="B1711" s="47"/>
      <c r="C1711" s="267"/>
      <c r="D1711" s="47"/>
      <c r="E1711" s="267"/>
      <c r="F1711" s="47"/>
    </row>
    <row r="1712" spans="1:6" x14ac:dyDescent="0.25">
      <c r="A1712" s="46"/>
      <c r="B1712" s="47"/>
      <c r="C1712" s="267"/>
      <c r="D1712" s="47"/>
      <c r="E1712" s="267"/>
      <c r="F1712" s="47"/>
    </row>
    <row r="1713" spans="1:6" x14ac:dyDescent="0.25">
      <c r="A1713" s="46"/>
      <c r="B1713" s="47"/>
      <c r="C1713" s="267"/>
      <c r="D1713" s="47"/>
      <c r="E1713" s="267"/>
      <c r="F1713" s="47"/>
    </row>
    <row r="1714" spans="1:6" x14ac:dyDescent="0.25">
      <c r="A1714" s="46"/>
      <c r="B1714" s="47"/>
      <c r="C1714" s="267"/>
      <c r="D1714" s="47"/>
      <c r="E1714" s="267"/>
      <c r="F1714" s="47"/>
    </row>
    <row r="1715" spans="1:6" x14ac:dyDescent="0.25">
      <c r="A1715" s="46"/>
      <c r="B1715" s="47"/>
      <c r="C1715" s="267"/>
      <c r="D1715" s="47"/>
      <c r="E1715" s="267"/>
      <c r="F1715" s="47"/>
    </row>
    <row r="1716" spans="1:6" x14ac:dyDescent="0.25">
      <c r="A1716" s="46"/>
      <c r="B1716" s="47"/>
      <c r="C1716" s="267"/>
      <c r="D1716" s="47"/>
      <c r="E1716" s="267"/>
      <c r="F1716" s="47"/>
    </row>
    <row r="1717" spans="1:6" x14ac:dyDescent="0.25">
      <c r="A1717" s="46"/>
      <c r="B1717" s="47"/>
      <c r="C1717" s="267"/>
      <c r="D1717" s="47"/>
      <c r="E1717" s="267"/>
      <c r="F1717" s="47"/>
    </row>
    <row r="1718" spans="1:6" x14ac:dyDescent="0.25">
      <c r="A1718" s="46"/>
      <c r="B1718" s="47"/>
      <c r="C1718" s="267"/>
      <c r="D1718" s="47"/>
      <c r="E1718" s="267"/>
      <c r="F1718" s="47"/>
    </row>
    <row r="1719" spans="1:6" x14ac:dyDescent="0.25">
      <c r="A1719" s="46"/>
      <c r="B1719" s="47"/>
      <c r="C1719" s="267"/>
      <c r="D1719" s="47"/>
      <c r="E1719" s="267"/>
      <c r="F1719" s="47"/>
    </row>
    <row r="1720" spans="1:6" x14ac:dyDescent="0.25">
      <c r="A1720" s="46"/>
      <c r="B1720" s="47"/>
      <c r="C1720" s="267"/>
      <c r="D1720" s="47"/>
      <c r="E1720" s="267"/>
      <c r="F1720" s="47"/>
    </row>
    <row r="1721" spans="1:6" x14ac:dyDescent="0.25">
      <c r="A1721" s="46"/>
      <c r="B1721" s="47"/>
      <c r="C1721" s="267"/>
      <c r="D1721" s="47"/>
      <c r="E1721" s="267"/>
      <c r="F1721" s="47"/>
    </row>
    <row r="1722" spans="1:6" x14ac:dyDescent="0.25">
      <c r="A1722" s="46"/>
      <c r="B1722" s="47"/>
      <c r="C1722" s="267"/>
      <c r="D1722" s="47"/>
      <c r="E1722" s="267"/>
      <c r="F1722" s="47"/>
    </row>
    <row r="1723" spans="1:6" x14ac:dyDescent="0.25">
      <c r="A1723" s="46"/>
      <c r="B1723" s="47"/>
      <c r="C1723" s="267"/>
      <c r="D1723" s="47"/>
      <c r="E1723" s="267"/>
      <c r="F1723" s="47"/>
    </row>
    <row r="1724" spans="1:6" x14ac:dyDescent="0.25">
      <c r="A1724" s="46"/>
      <c r="B1724" s="47"/>
      <c r="C1724" s="267"/>
      <c r="D1724" s="47"/>
      <c r="E1724" s="267"/>
      <c r="F1724" s="47"/>
    </row>
    <row r="1725" spans="1:6" x14ac:dyDescent="0.25">
      <c r="A1725" s="46"/>
      <c r="B1725" s="47"/>
      <c r="C1725" s="267"/>
      <c r="D1725" s="47"/>
      <c r="E1725" s="267"/>
      <c r="F1725" s="47"/>
    </row>
    <row r="1726" spans="1:6" x14ac:dyDescent="0.25">
      <c r="A1726" s="46"/>
      <c r="B1726" s="47"/>
      <c r="C1726" s="267"/>
      <c r="D1726" s="47"/>
      <c r="E1726" s="267"/>
      <c r="F1726" s="47"/>
    </row>
    <row r="1727" spans="1:6" x14ac:dyDescent="0.25">
      <c r="A1727" s="46"/>
      <c r="B1727" s="47"/>
      <c r="C1727" s="267"/>
      <c r="D1727" s="47"/>
      <c r="E1727" s="267"/>
      <c r="F1727" s="47"/>
    </row>
    <row r="1728" spans="1:6" x14ac:dyDescent="0.25">
      <c r="A1728" s="46"/>
      <c r="B1728" s="47"/>
      <c r="C1728" s="267"/>
      <c r="D1728" s="47"/>
      <c r="E1728" s="267"/>
      <c r="F1728" s="47"/>
    </row>
    <row r="1729" spans="1:6" x14ac:dyDescent="0.25">
      <c r="A1729" s="46"/>
      <c r="B1729" s="47"/>
      <c r="C1729" s="267"/>
      <c r="D1729" s="47"/>
      <c r="E1729" s="267"/>
      <c r="F1729" s="47"/>
    </row>
    <row r="1730" spans="1:6" x14ac:dyDescent="0.25">
      <c r="A1730" s="46"/>
      <c r="B1730" s="47"/>
      <c r="C1730" s="267"/>
      <c r="D1730" s="47"/>
      <c r="E1730" s="267"/>
      <c r="F1730" s="47"/>
    </row>
    <row r="1731" spans="1:6" x14ac:dyDescent="0.25">
      <c r="A1731" s="46"/>
      <c r="B1731" s="47"/>
      <c r="C1731" s="267"/>
      <c r="D1731" s="47"/>
      <c r="E1731" s="267"/>
      <c r="F1731" s="47"/>
    </row>
    <row r="1732" spans="1:6" x14ac:dyDescent="0.25">
      <c r="A1732" s="46"/>
      <c r="B1732" s="47"/>
      <c r="C1732" s="267"/>
      <c r="D1732" s="47"/>
      <c r="E1732" s="267"/>
      <c r="F1732" s="47"/>
    </row>
    <row r="1733" spans="1:6" x14ac:dyDescent="0.25">
      <c r="A1733" s="46"/>
      <c r="B1733" s="47"/>
      <c r="C1733" s="267"/>
      <c r="D1733" s="47"/>
      <c r="E1733" s="267"/>
      <c r="F1733" s="47"/>
    </row>
    <row r="1734" spans="1:6" x14ac:dyDescent="0.25">
      <c r="A1734" s="46"/>
      <c r="B1734" s="47"/>
      <c r="C1734" s="267"/>
      <c r="D1734" s="47"/>
      <c r="E1734" s="267"/>
      <c r="F1734" s="47"/>
    </row>
    <row r="1735" spans="1:6" x14ac:dyDescent="0.25">
      <c r="A1735" s="46"/>
      <c r="B1735" s="47"/>
      <c r="C1735" s="267"/>
      <c r="D1735" s="47"/>
      <c r="E1735" s="267"/>
      <c r="F1735" s="47"/>
    </row>
    <row r="1736" spans="1:6" x14ac:dyDescent="0.25">
      <c r="A1736" s="46"/>
      <c r="B1736" s="47"/>
      <c r="C1736" s="267"/>
      <c r="D1736" s="47"/>
      <c r="E1736" s="267"/>
      <c r="F1736" s="47"/>
    </row>
    <row r="1737" spans="1:6" x14ac:dyDescent="0.25">
      <c r="A1737" s="46"/>
      <c r="B1737" s="47"/>
      <c r="C1737" s="267"/>
      <c r="D1737" s="47"/>
      <c r="E1737" s="267"/>
      <c r="F1737" s="47"/>
    </row>
    <row r="1738" spans="1:6" x14ac:dyDescent="0.25">
      <c r="A1738" s="46"/>
      <c r="B1738" s="47"/>
      <c r="C1738" s="267"/>
      <c r="D1738" s="47"/>
      <c r="E1738" s="267"/>
      <c r="F1738" s="47"/>
    </row>
    <row r="1739" spans="1:6" x14ac:dyDescent="0.25">
      <c r="A1739" s="46"/>
      <c r="B1739" s="47"/>
      <c r="C1739" s="267"/>
      <c r="D1739" s="47"/>
      <c r="E1739" s="267"/>
      <c r="F1739" s="47"/>
    </row>
    <row r="1740" spans="1:6" x14ac:dyDescent="0.25">
      <c r="A1740" s="46"/>
      <c r="B1740" s="47"/>
      <c r="C1740" s="267"/>
      <c r="D1740" s="47"/>
      <c r="E1740" s="267"/>
      <c r="F1740" s="47"/>
    </row>
    <row r="1741" spans="1:6" x14ac:dyDescent="0.25">
      <c r="A1741" s="46"/>
      <c r="B1741" s="47"/>
      <c r="C1741" s="267"/>
      <c r="D1741" s="47"/>
      <c r="E1741" s="267"/>
      <c r="F1741" s="47"/>
    </row>
    <row r="1742" spans="1:6" x14ac:dyDescent="0.25">
      <c r="A1742" s="46"/>
      <c r="B1742" s="47"/>
      <c r="C1742" s="267"/>
      <c r="D1742" s="47"/>
      <c r="E1742" s="267"/>
      <c r="F1742" s="47"/>
    </row>
    <row r="1743" spans="1:6" x14ac:dyDescent="0.25">
      <c r="A1743" s="46"/>
      <c r="B1743" s="47"/>
      <c r="C1743" s="267"/>
      <c r="D1743" s="47"/>
      <c r="E1743" s="267"/>
      <c r="F1743" s="47"/>
    </row>
    <row r="1744" spans="1:6" x14ac:dyDescent="0.25">
      <c r="A1744" s="46"/>
      <c r="B1744" s="47"/>
      <c r="C1744" s="267"/>
      <c r="D1744" s="47"/>
      <c r="E1744" s="267"/>
      <c r="F1744" s="47"/>
    </row>
    <row r="1745" spans="1:6" x14ac:dyDescent="0.25">
      <c r="A1745" s="46"/>
      <c r="B1745" s="47"/>
      <c r="C1745" s="267"/>
      <c r="D1745" s="47"/>
      <c r="E1745" s="267"/>
      <c r="F1745" s="47"/>
    </row>
    <row r="1746" spans="1:6" x14ac:dyDescent="0.25">
      <c r="A1746" s="46"/>
      <c r="B1746" s="47"/>
      <c r="C1746" s="267"/>
      <c r="D1746" s="47"/>
      <c r="E1746" s="267"/>
      <c r="F1746" s="47"/>
    </row>
    <row r="1747" spans="1:6" x14ac:dyDescent="0.25">
      <c r="A1747" s="46"/>
      <c r="B1747" s="47"/>
      <c r="C1747" s="267"/>
      <c r="D1747" s="47"/>
      <c r="E1747" s="267"/>
      <c r="F1747" s="47"/>
    </row>
    <row r="1748" spans="1:6" x14ac:dyDescent="0.25">
      <c r="A1748" s="46"/>
      <c r="B1748" s="47"/>
      <c r="C1748" s="267"/>
      <c r="D1748" s="47"/>
      <c r="E1748" s="267"/>
      <c r="F1748" s="47"/>
    </row>
    <row r="1749" spans="1:6" x14ac:dyDescent="0.25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4"/>
  <sheetViews>
    <sheetView showZeros="0" workbookViewId="0">
      <pane ySplit="4" topLeftCell="A1253" activePane="bottomLeft" state="frozen"/>
      <selection pane="bottomLeft" activeCell="C1261" sqref="C1261"/>
    </sheetView>
  </sheetViews>
  <sheetFormatPr defaultColWidth="9.140625" defaultRowHeight="15.75" x14ac:dyDescent="0.2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 x14ac:dyDescent="0.25">
      <c r="A1" s="401" t="s">
        <v>749</v>
      </c>
      <c r="B1" s="401"/>
      <c r="C1" s="401"/>
      <c r="D1" s="401"/>
      <c r="E1" s="401"/>
      <c r="F1" s="401"/>
    </row>
    <row r="2" spans="1:6" s="73" customFormat="1" ht="47.25" x14ac:dyDescent="0.2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 x14ac:dyDescent="0.25">
      <c r="A3" s="202" t="s">
        <v>21</v>
      </c>
      <c r="B3" s="399" t="s">
        <v>659</v>
      </c>
      <c r="C3" s="400"/>
      <c r="D3" s="5" t="s">
        <v>11</v>
      </c>
      <c r="E3" s="313" t="s">
        <v>1</v>
      </c>
      <c r="F3" s="4" t="s">
        <v>660</v>
      </c>
    </row>
    <row r="4" spans="1:6" s="73" customFormat="1" x14ac:dyDescent="0.2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2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2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2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2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2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2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2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2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2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2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2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2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2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2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2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2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2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2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2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2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2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2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2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2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2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2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2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2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2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2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2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2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2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2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2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2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2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2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2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2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2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2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2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2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2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2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2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2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2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2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2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2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2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2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2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2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2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2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2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2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2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2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2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2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2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2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2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2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2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2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2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2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2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2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2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2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2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2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2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2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2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2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2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2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2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2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2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2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2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2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2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2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2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2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2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2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2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2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2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2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2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2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2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2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2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2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2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2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2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2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2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2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2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2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2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2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2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2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2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2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2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2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2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2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2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2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2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2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2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2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2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2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2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2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2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2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2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2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2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2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2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2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2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2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2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2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2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2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2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2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2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2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2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2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2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2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2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2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2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2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2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2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2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2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2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2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2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2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2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2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2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2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2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2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2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2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2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2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2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2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2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2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2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2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2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2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2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2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2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2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2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2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2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2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2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2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2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2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2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2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2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2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2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2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2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2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2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2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2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2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2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2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2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2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2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2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2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2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2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2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2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2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2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2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2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2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2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2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2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2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2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2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2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2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2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2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2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2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2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2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2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2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2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2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2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2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2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2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2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2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2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2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2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2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2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2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2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2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2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2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2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2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2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2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2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2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2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2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2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2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2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2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2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2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2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2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2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2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2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2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2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2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2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2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2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2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2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2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2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2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2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2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2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2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2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2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2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2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2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2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2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2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2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2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2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2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2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2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2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2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2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2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2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2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2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2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2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2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2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2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2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2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2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2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2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2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2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2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2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2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2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2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2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2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2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2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2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2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2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2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2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2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2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2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2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2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2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2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2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2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2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2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2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2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2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2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2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2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2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2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2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2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2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2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2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2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2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2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2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2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2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2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2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2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2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2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2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2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2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2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2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2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2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2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2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2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2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2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2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2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2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2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2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2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2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2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2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2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2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2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2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2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2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2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2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2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2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2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2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2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2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2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2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2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2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2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2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2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2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2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2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2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2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2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2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2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2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2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2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2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2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2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2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2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2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2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2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2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2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2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2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2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2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2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2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2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2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2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2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2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2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2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2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2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2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2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2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2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2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2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2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2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2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2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2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2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2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2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2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2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2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2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2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2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2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2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2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2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2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2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2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2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2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2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2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2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2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2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2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2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2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2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2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2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2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2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2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2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2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2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2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2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2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2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2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2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2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2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2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2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2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2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2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2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2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2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2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2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2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2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2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2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2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2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2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2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25">
      <c r="A531" s="204" t="s">
        <v>550</v>
      </c>
      <c r="B531" s="31"/>
      <c r="C531" s="31"/>
      <c r="D531" s="31"/>
      <c r="E531" s="31"/>
      <c r="F531" s="61"/>
    </row>
    <row r="532" spans="1:6" hidden="1" x14ac:dyDescent="0.2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2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2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2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2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2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2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2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2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2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2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2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2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2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2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2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2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2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2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2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2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2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2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2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2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2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2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2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2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2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2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2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2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2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2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2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2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2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2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2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2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2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2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2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2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2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2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2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2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2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2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2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2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2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2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2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2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2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2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2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2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2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2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2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2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2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2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2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2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2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2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2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2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2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2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2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2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2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2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2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2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2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2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2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2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2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2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2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2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2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2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2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2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2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2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2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2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2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2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2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2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2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2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2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2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2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2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2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2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2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2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2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2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2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2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2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2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2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2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2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2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2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2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2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2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2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2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2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2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2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2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2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2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2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2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2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2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2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2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2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2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2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2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2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2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2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2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2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2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2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2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2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2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2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2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2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2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2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2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2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2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2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2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2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2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2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2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2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2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2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2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2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2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2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2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2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2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2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2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2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2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2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2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2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2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2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2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2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2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2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2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2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2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2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2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2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2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2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2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2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2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2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2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2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2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2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2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2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2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2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2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2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2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2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2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2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2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2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2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2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2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2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2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2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2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2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2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2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2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2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2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2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2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2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2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2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2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2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2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2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2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2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2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2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2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2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2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2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2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2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2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2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2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2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2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2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2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2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2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2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2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2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2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2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2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2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2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2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2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2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2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2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2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2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2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2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2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2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2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2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2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2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2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2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2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2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2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2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2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2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2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2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2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2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2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2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2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2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2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2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2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2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2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2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2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2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2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2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2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2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2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2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2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2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2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2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2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2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2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2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2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2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2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2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2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2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2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2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2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2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2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2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2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2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2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2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2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2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2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2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2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2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2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2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2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2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2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2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2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2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2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2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2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2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2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2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2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2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2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2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2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2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2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2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2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2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2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2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2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2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2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2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2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2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2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2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2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2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2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2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2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2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2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2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2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2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2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2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2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2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2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2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2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2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2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2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2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2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2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2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2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2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2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2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2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2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2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2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2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2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2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2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2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2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2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2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2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2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2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2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2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2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2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2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2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2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2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2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2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2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2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2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2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2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2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2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2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2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2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2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2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2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2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2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2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2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2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2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2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2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2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2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2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2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2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2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2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2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2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2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2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2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2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2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2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2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2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2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2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2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2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2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2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2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2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2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2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2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2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2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2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2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2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2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2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2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2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2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2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2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2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2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2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2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2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2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2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2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2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2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2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2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2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2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2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2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2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2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2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2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2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2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2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2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2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2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2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2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2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2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2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2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2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2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2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2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2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2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2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2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2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2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2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2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2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2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2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2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2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2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2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2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2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2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2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2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2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2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2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2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2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2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2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2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2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2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2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2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2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2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2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2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2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2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2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2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2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2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2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2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2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2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 x14ac:dyDescent="0.2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 x14ac:dyDescent="0.2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 x14ac:dyDescent="0.2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 x14ac:dyDescent="0.2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 x14ac:dyDescent="0.2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 x14ac:dyDescent="0.2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 x14ac:dyDescent="0.2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 x14ac:dyDescent="0.25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 x14ac:dyDescent="0.2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 x14ac:dyDescent="0.2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 x14ac:dyDescent="0.2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 x14ac:dyDescent="0.2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 x14ac:dyDescent="0.2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 x14ac:dyDescent="0.2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 x14ac:dyDescent="0.2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 x14ac:dyDescent="0.2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2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2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2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2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2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2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2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2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2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2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2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2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2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2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2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2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2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2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2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2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2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2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2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2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2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2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2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2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2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2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2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2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2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2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2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2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2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2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2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2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2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2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2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2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2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2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2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2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2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2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2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2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2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2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2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2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2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2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2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2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2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2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2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2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2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2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2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2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2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2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2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2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2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2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2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2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2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2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2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2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2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2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25">
      <c r="A1203" s="225">
        <v>43430</v>
      </c>
      <c r="B1203" s="47">
        <f t="shared" ref="B1203:B1246" si="37">+IF(F1203=0,"",C1203/F1203)</f>
        <v>2683.427583474408</v>
      </c>
      <c r="C1203" s="47">
        <v>18625</v>
      </c>
      <c r="D1203" s="47">
        <f t="shared" ref="D1203:D1246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2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2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2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2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2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 x14ac:dyDescent="0.2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x14ac:dyDescent="0.25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 x14ac:dyDescent="0.25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 x14ac:dyDescent="0.25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 x14ac:dyDescent="0.25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 x14ac:dyDescent="0.25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 x14ac:dyDescent="0.25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 x14ac:dyDescent="0.25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 x14ac:dyDescent="0.25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 x14ac:dyDescent="0.25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 x14ac:dyDescent="0.25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 x14ac:dyDescent="0.25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 x14ac:dyDescent="0.25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 x14ac:dyDescent="0.25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 x14ac:dyDescent="0.25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 x14ac:dyDescent="0.25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 x14ac:dyDescent="0.25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 x14ac:dyDescent="0.25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 x14ac:dyDescent="0.25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</row>
    <row r="1228" spans="1:10" x14ac:dyDescent="0.25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</row>
    <row r="1229" spans="1:10" x14ac:dyDescent="0.25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/>
    </row>
    <row r="1230" spans="1:10" x14ac:dyDescent="0.25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</row>
    <row r="1231" spans="1:10" x14ac:dyDescent="0.25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</row>
    <row r="1232" spans="1:10" x14ac:dyDescent="0.25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 x14ac:dyDescent="0.25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 x14ac:dyDescent="0.25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 x14ac:dyDescent="0.25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 x14ac:dyDescent="0.25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 x14ac:dyDescent="0.25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 x14ac:dyDescent="0.25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 x14ac:dyDescent="0.25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0" si="48">+C1239-C1238</f>
        <v>0</v>
      </c>
    </row>
    <row r="1240" spans="1:7" x14ac:dyDescent="0.25">
      <c r="A1240" s="225">
        <v>43494</v>
      </c>
      <c r="B1240" s="47">
        <f t="shared" si="37"/>
        <v>2631.4620714158818</v>
      </c>
      <c r="C1240" s="47">
        <v>17775</v>
      </c>
      <c r="D1240" s="47">
        <f t="shared" si="38"/>
        <v>2249.112881552036</v>
      </c>
      <c r="E1240" s="47">
        <v>2107.5</v>
      </c>
      <c r="F1240" s="170">
        <f>USD_CNY!B1028</f>
        <v>6.7548000000000004</v>
      </c>
      <c r="G1240" s="162">
        <f t="shared" si="48"/>
        <v>-125</v>
      </c>
    </row>
    <row r="1241" spans="1:7" ht="15.6" customHeight="1" x14ac:dyDescent="0.25">
      <c r="A1241" s="225">
        <v>43495</v>
      </c>
      <c r="B1241" s="47">
        <f t="shared" si="37"/>
        <v>2614.8335346458016</v>
      </c>
      <c r="C1241" s="47">
        <v>17600</v>
      </c>
      <c r="D1241" s="47">
        <f t="shared" si="38"/>
        <v>2234.9004569622239</v>
      </c>
      <c r="E1241" s="47">
        <v>2075.5</v>
      </c>
      <c r="F1241" s="170">
        <f>USD_CNY!B1029</f>
        <v>6.7308300000000001</v>
      </c>
      <c r="G1241" s="162">
        <f t="shared" ref="G1241:G1249" si="49">+C1241-C1240</f>
        <v>-175</v>
      </c>
    </row>
    <row r="1242" spans="1:7" x14ac:dyDescent="0.25">
      <c r="A1242" s="225">
        <v>43496</v>
      </c>
      <c r="B1242" s="47">
        <f t="shared" si="37"/>
        <v>2613.5945637233076</v>
      </c>
      <c r="C1242" s="47">
        <v>17550</v>
      </c>
      <c r="D1242" s="47">
        <f t="shared" si="38"/>
        <v>2233.8415074558184</v>
      </c>
      <c r="E1242" s="47">
        <v>2066</v>
      </c>
      <c r="F1242" s="170">
        <f>USD_CNY!B1030</f>
        <v>6.7148899999999996</v>
      </c>
      <c r="G1242" s="162">
        <f t="shared" si="49"/>
        <v>-50</v>
      </c>
    </row>
    <row r="1243" spans="1:7" x14ac:dyDescent="0.25">
      <c r="A1243" s="225">
        <v>43497</v>
      </c>
      <c r="B1243" s="47">
        <f t="shared" si="37"/>
        <v>2580.8824838175701</v>
      </c>
      <c r="C1243" s="47">
        <v>17400</v>
      </c>
      <c r="D1243" s="47">
        <f t="shared" si="38"/>
        <v>2205.8824648013419</v>
      </c>
      <c r="E1243" s="47">
        <v>2090</v>
      </c>
      <c r="F1243" s="170">
        <f>USD_CNY!B1031</f>
        <v>6.7418800000000001</v>
      </c>
      <c r="G1243" s="162">
        <f t="shared" si="49"/>
        <v>-150</v>
      </c>
    </row>
    <row r="1244" spans="1:7" x14ac:dyDescent="0.25">
      <c r="A1244" s="225">
        <v>43508</v>
      </c>
      <c r="B1244" s="47">
        <f t="shared" si="37"/>
        <v>2486.6164775364591</v>
      </c>
      <c r="C1244" s="47">
        <v>16875</v>
      </c>
      <c r="D1244" s="47">
        <f t="shared" si="38"/>
        <v>2125.3132286636405</v>
      </c>
      <c r="E1244" s="47">
        <v>2050.5</v>
      </c>
      <c r="F1244" s="170">
        <f>USD_CNY!B1032</f>
        <v>6.7863300000000004</v>
      </c>
      <c r="G1244" s="162">
        <f t="shared" si="49"/>
        <v>-525</v>
      </c>
    </row>
    <row r="1245" spans="1:7" x14ac:dyDescent="0.25">
      <c r="A1245" s="225">
        <v>43509</v>
      </c>
      <c r="B1245" s="47">
        <f t="shared" si="37"/>
        <v>2464.9329109564233</v>
      </c>
      <c r="C1245" s="47">
        <v>16675</v>
      </c>
      <c r="D1245" s="47">
        <f t="shared" si="38"/>
        <v>2106.7802657747206</v>
      </c>
      <c r="E1245" s="47">
        <v>2032</v>
      </c>
      <c r="F1245" s="170">
        <f>USD_CNY!B1033</f>
        <v>6.7648900000000003</v>
      </c>
      <c r="G1245" s="162">
        <f t="shared" si="49"/>
        <v>-200</v>
      </c>
    </row>
    <row r="1246" spans="1:7" x14ac:dyDescent="0.25">
      <c r="A1246" s="225">
        <v>43510</v>
      </c>
      <c r="B1246" s="47">
        <f t="shared" si="37"/>
        <v>2471.3653592775054</v>
      </c>
      <c r="C1246" s="47">
        <v>16750</v>
      </c>
      <c r="D1246" s="47">
        <f t="shared" si="38"/>
        <v>2112.278084852569</v>
      </c>
      <c r="E1246" s="47">
        <v>2002</v>
      </c>
      <c r="F1246" s="170">
        <f>USD_CNY!B1034</f>
        <v>6.7776300000000003</v>
      </c>
      <c r="G1246" s="162">
        <f t="shared" si="49"/>
        <v>75</v>
      </c>
    </row>
    <row r="1247" spans="1:7" x14ac:dyDescent="0.25">
      <c r="A1247" s="225">
        <v>43511</v>
      </c>
      <c r="B1247" s="47">
        <f t="shared" ref="B1247:B1260" si="50">+IF(F1247=0,"",C1247/F1247)</f>
        <v>2475.7618493941013</v>
      </c>
      <c r="C1247" s="383">
        <v>16800</v>
      </c>
      <c r="D1247" s="47">
        <f t="shared" ref="D1247:D1260" si="51">+B1247/1.17</f>
        <v>2116.0357687129072</v>
      </c>
      <c r="E1247" s="383">
        <v>2033.5</v>
      </c>
      <c r="F1247" s="170">
        <f>USD_CNY!B1035</f>
        <v>6.7857900000000004</v>
      </c>
      <c r="G1247" s="162">
        <f t="shared" si="49"/>
        <v>50</v>
      </c>
    </row>
    <row r="1248" spans="1:7" x14ac:dyDescent="0.25">
      <c r="A1248" s="225">
        <v>43514</v>
      </c>
      <c r="B1248" s="47">
        <f t="shared" si="50"/>
        <v>2502.7726432532345</v>
      </c>
      <c r="C1248" s="383">
        <v>16925</v>
      </c>
      <c r="D1248" s="47">
        <f t="shared" si="51"/>
        <v>2139.1219173104569</v>
      </c>
      <c r="E1248" s="383">
        <v>2068</v>
      </c>
      <c r="F1248" s="170">
        <f>USD_CNY!B1036</f>
        <v>6.7625000000000002</v>
      </c>
      <c r="G1248" s="162">
        <f t="shared" si="49"/>
        <v>125</v>
      </c>
    </row>
    <row r="1249" spans="1:7" x14ac:dyDescent="0.25">
      <c r="A1249" s="225">
        <v>43515</v>
      </c>
      <c r="B1249" s="47">
        <f t="shared" si="50"/>
        <v>2485.2434063616329</v>
      </c>
      <c r="C1249" s="383">
        <v>16850</v>
      </c>
      <c r="D1249" s="47">
        <f t="shared" si="51"/>
        <v>2124.1396635569513</v>
      </c>
      <c r="E1249" s="383">
        <v>2029</v>
      </c>
      <c r="F1249" s="170">
        <f>USD_CNY!B1037</f>
        <v>6.7800200000000004</v>
      </c>
      <c r="G1249" s="162">
        <f t="shared" si="49"/>
        <v>-75</v>
      </c>
    </row>
    <row r="1250" spans="1:7" x14ac:dyDescent="0.25">
      <c r="A1250" s="225">
        <v>43517</v>
      </c>
      <c r="B1250" s="47">
        <f t="shared" si="50"/>
        <v>2505.540525626609</v>
      </c>
      <c r="C1250" s="383">
        <v>16800</v>
      </c>
      <c r="D1250" s="47">
        <f t="shared" si="51"/>
        <v>2141.4876287406914</v>
      </c>
      <c r="E1250" s="383">
        <v>2025</v>
      </c>
      <c r="F1250" s="170">
        <f>USD_CNY!B1038</f>
        <v>6.7051400000000001</v>
      </c>
      <c r="G1250" s="162">
        <f t="shared" ref="G1250:G1260" si="52">+C1249-C1248</f>
        <v>-75</v>
      </c>
    </row>
    <row r="1251" spans="1:7" x14ac:dyDescent="0.25">
      <c r="A1251" s="225">
        <v>43521</v>
      </c>
      <c r="B1251" s="47">
        <f t="shared" si="50"/>
        <v>2557.8010688916047</v>
      </c>
      <c r="C1251" s="383">
        <v>17100</v>
      </c>
      <c r="D1251" s="47">
        <f t="shared" si="51"/>
        <v>2186.1547597364142</v>
      </c>
      <c r="E1251" s="383">
        <v>2059</v>
      </c>
      <c r="F1251" s="170">
        <f>USD_CNY!B1039</f>
        <v>6.6854300000000002</v>
      </c>
      <c r="G1251" s="162">
        <f t="shared" si="52"/>
        <v>-50</v>
      </c>
    </row>
    <row r="1252" spans="1:7" x14ac:dyDescent="0.25">
      <c r="A1252" s="225">
        <v>43522</v>
      </c>
      <c r="B1252" s="47">
        <f t="shared" si="50"/>
        <v>2555.7902099783432</v>
      </c>
      <c r="C1252" s="383">
        <v>17100</v>
      </c>
      <c r="D1252" s="47">
        <f t="shared" si="51"/>
        <v>2184.436076904567</v>
      </c>
      <c r="E1252" s="383">
        <v>2072</v>
      </c>
      <c r="F1252" s="170">
        <f>USD_CNY!B1040</f>
        <v>6.69069</v>
      </c>
      <c r="G1252" s="162">
        <f t="shared" si="52"/>
        <v>300</v>
      </c>
    </row>
    <row r="1253" spans="1:7" x14ac:dyDescent="0.25">
      <c r="A1253" s="225">
        <v>43523</v>
      </c>
      <c r="B1253" s="47">
        <f t="shared" si="50"/>
        <v>2557.8010688916047</v>
      </c>
      <c r="C1253" s="383">
        <v>17100</v>
      </c>
      <c r="D1253" s="47">
        <f t="shared" si="51"/>
        <v>2186.1547597364142</v>
      </c>
      <c r="E1253" s="383">
        <v>2063</v>
      </c>
      <c r="F1253" s="170">
        <f>USD_CNY!B1041</f>
        <v>6.6854300000000002</v>
      </c>
      <c r="G1253" s="162">
        <f t="shared" si="52"/>
        <v>0</v>
      </c>
    </row>
    <row r="1254" spans="1:7" x14ac:dyDescent="0.25">
      <c r="A1254" s="225">
        <v>43524</v>
      </c>
      <c r="B1254" s="47">
        <f t="shared" si="50"/>
        <v>2589.0723189258192</v>
      </c>
      <c r="C1254" s="47">
        <v>17300</v>
      </c>
      <c r="D1254" s="47">
        <f t="shared" si="51"/>
        <v>2212.8823238682216</v>
      </c>
      <c r="E1254" s="47">
        <v>2107</v>
      </c>
      <c r="F1254" s="170">
        <f>USD_CNY!B1042</f>
        <v>6.6819300000000004</v>
      </c>
      <c r="G1254" s="162">
        <f t="shared" si="52"/>
        <v>0</v>
      </c>
    </row>
    <row r="1255" spans="1:7" x14ac:dyDescent="0.25">
      <c r="A1255" s="225">
        <v>43525</v>
      </c>
      <c r="B1255" s="47">
        <f t="shared" si="50"/>
        <v>2612.1508300669007</v>
      </c>
      <c r="C1255" s="47">
        <v>17500</v>
      </c>
      <c r="D1255" s="47">
        <f t="shared" si="51"/>
        <v>2232.607547065727</v>
      </c>
      <c r="E1255" s="47">
        <v>2154</v>
      </c>
      <c r="F1255" s="170">
        <f>USD_CNY!B1043</f>
        <v>6.6994600000000002</v>
      </c>
      <c r="G1255" s="162">
        <f t="shared" si="52"/>
        <v>200</v>
      </c>
    </row>
    <row r="1256" spans="1:7" x14ac:dyDescent="0.25">
      <c r="A1256" s="225">
        <v>43528</v>
      </c>
      <c r="B1256" s="47">
        <f t="shared" si="50"/>
        <v>2629.4353539331878</v>
      </c>
      <c r="C1256" s="47">
        <v>17625</v>
      </c>
      <c r="D1256" s="47">
        <f t="shared" si="51"/>
        <v>2247.38064438734</v>
      </c>
      <c r="E1256" s="47">
        <v>2152.5</v>
      </c>
      <c r="F1256" s="170">
        <f>USD_CNY!B1044</f>
        <v>6.70296</v>
      </c>
      <c r="G1256" s="162">
        <f t="shared" si="52"/>
        <v>200</v>
      </c>
    </row>
    <row r="1257" spans="1:7" x14ac:dyDescent="0.25">
      <c r="A1257" s="225">
        <v>43529</v>
      </c>
      <c r="B1257" s="47">
        <f t="shared" si="50"/>
        <v>2614.1733692928233</v>
      </c>
      <c r="C1257" s="47">
        <v>17525</v>
      </c>
      <c r="D1257" s="47">
        <f t="shared" si="51"/>
        <v>2234.3362130707892</v>
      </c>
      <c r="E1257" s="47">
        <v>2109</v>
      </c>
      <c r="F1257" s="170">
        <f>USD_CNY!B1045</f>
        <v>6.7038399999999996</v>
      </c>
      <c r="G1257" s="162">
        <f t="shared" si="52"/>
        <v>125</v>
      </c>
    </row>
    <row r="1258" spans="1:7" x14ac:dyDescent="0.25">
      <c r="A1258" s="225">
        <v>43530</v>
      </c>
      <c r="B1258" s="47">
        <f t="shared" si="50"/>
        <v>2609.304586874975</v>
      </c>
      <c r="C1258" s="47">
        <v>17550</v>
      </c>
      <c r="D1258" s="47">
        <f t="shared" si="51"/>
        <v>2230.1748605769017</v>
      </c>
      <c r="E1258" s="47">
        <v>2091</v>
      </c>
      <c r="F1258" s="170">
        <f>USD_CNY!B1046</f>
        <v>6.72593</v>
      </c>
      <c r="G1258" s="162">
        <f t="shared" si="52"/>
        <v>-100</v>
      </c>
    </row>
    <row r="1259" spans="1:7" x14ac:dyDescent="0.25">
      <c r="A1259" s="225">
        <v>43531</v>
      </c>
      <c r="B1259" s="47">
        <f t="shared" si="50"/>
        <v>2610.4196333347236</v>
      </c>
      <c r="C1259" s="47">
        <v>17525</v>
      </c>
      <c r="D1259" s="47">
        <f t="shared" si="51"/>
        <v>2231.12789173908</v>
      </c>
      <c r="E1259" s="47">
        <v>2090.5</v>
      </c>
      <c r="F1259" s="170">
        <f>USD_CNY!B1047</f>
        <v>6.7134799999999997</v>
      </c>
      <c r="G1259" s="162">
        <f t="shared" si="52"/>
        <v>25</v>
      </c>
    </row>
    <row r="1260" spans="1:7" x14ac:dyDescent="0.25">
      <c r="A1260" s="225">
        <v>43532</v>
      </c>
      <c r="B1260" s="47">
        <f t="shared" si="50"/>
        <v>2603.7642779884231</v>
      </c>
      <c r="C1260" s="47">
        <v>17525</v>
      </c>
      <c r="D1260" s="47">
        <f t="shared" si="51"/>
        <v>2225.4395538362592</v>
      </c>
      <c r="E1260" s="47">
        <v>2096</v>
      </c>
      <c r="F1260" s="170">
        <f>USD_CNY!B1048</f>
        <v>6.7306400000000002</v>
      </c>
      <c r="G1260" s="162">
        <f t="shared" si="52"/>
        <v>-25</v>
      </c>
    </row>
    <row r="1261" spans="1:7" x14ac:dyDescent="0.25">
      <c r="A1261" s="201"/>
      <c r="B1261" s="47"/>
      <c r="C1261" s="47"/>
      <c r="D1261" s="47"/>
      <c r="E1261" s="47"/>
      <c r="F1261" s="62"/>
    </row>
    <row r="1262" spans="1:7" x14ac:dyDescent="0.25">
      <c r="A1262" s="201"/>
      <c r="B1262" s="47"/>
      <c r="C1262" s="47"/>
      <c r="D1262" s="47"/>
      <c r="E1262" s="47"/>
      <c r="F1262" s="62"/>
    </row>
    <row r="1263" spans="1:7" x14ac:dyDescent="0.25">
      <c r="A1263" s="201"/>
      <c r="B1263" s="47"/>
      <c r="C1263" s="47"/>
      <c r="D1263" s="47"/>
      <c r="E1263" s="47"/>
      <c r="F1263" s="62"/>
    </row>
    <row r="1264" spans="1:7" x14ac:dyDescent="0.25">
      <c r="A1264" s="201"/>
      <c r="B1264" s="47"/>
      <c r="C1264" s="47"/>
      <c r="D1264" s="47"/>
      <c r="E1264" s="47"/>
      <c r="F1264" s="62"/>
    </row>
    <row r="1265" spans="1:6" x14ac:dyDescent="0.25">
      <c r="A1265" s="201"/>
      <c r="B1265" s="47"/>
      <c r="C1265" s="47"/>
      <c r="D1265" s="47"/>
      <c r="E1265" s="47"/>
      <c r="F1265" s="62"/>
    </row>
    <row r="1266" spans="1:6" x14ac:dyDescent="0.25">
      <c r="A1266" s="201"/>
      <c r="B1266" s="47"/>
      <c r="C1266" s="47"/>
      <c r="D1266" s="47"/>
      <c r="E1266" s="47"/>
      <c r="F1266" s="62"/>
    </row>
    <row r="1267" spans="1:6" x14ac:dyDescent="0.25">
      <c r="A1267" s="201"/>
      <c r="B1267" s="47"/>
      <c r="C1267" s="47"/>
      <c r="D1267" s="47"/>
      <c r="E1267" s="47"/>
      <c r="F1267" s="62"/>
    </row>
    <row r="1268" spans="1:6" x14ac:dyDescent="0.25">
      <c r="A1268" s="201"/>
      <c r="B1268" s="47"/>
      <c r="C1268" s="47"/>
      <c r="D1268" s="47"/>
      <c r="E1268" s="47"/>
      <c r="F1268" s="62"/>
    </row>
    <row r="1269" spans="1:6" x14ac:dyDescent="0.25">
      <c r="A1269" s="201"/>
      <c r="B1269" s="47"/>
      <c r="C1269" s="47"/>
      <c r="D1269" s="47"/>
      <c r="E1269" s="47"/>
      <c r="F1269" s="62"/>
    </row>
    <row r="1270" spans="1:6" x14ac:dyDescent="0.25">
      <c r="A1270" s="201"/>
      <c r="B1270" s="47"/>
      <c r="C1270" s="47"/>
      <c r="D1270" s="47"/>
      <c r="E1270" s="47"/>
      <c r="F1270" s="62"/>
    </row>
    <row r="1271" spans="1:6" x14ac:dyDescent="0.25">
      <c r="A1271" s="201"/>
      <c r="B1271" s="47"/>
      <c r="C1271" s="47"/>
      <c r="D1271" s="47"/>
      <c r="E1271" s="47"/>
      <c r="F1271" s="62"/>
    </row>
    <row r="1272" spans="1:6" x14ac:dyDescent="0.25">
      <c r="A1272" s="201"/>
      <c r="B1272" s="47"/>
      <c r="C1272" s="47"/>
      <c r="D1272" s="47"/>
      <c r="E1272" s="47"/>
      <c r="F1272" s="62"/>
    </row>
    <row r="1273" spans="1:6" x14ac:dyDescent="0.25">
      <c r="A1273" s="201"/>
      <c r="B1273" s="47"/>
      <c r="C1273" s="47"/>
      <c r="D1273" s="47"/>
      <c r="E1273" s="47"/>
      <c r="F1273" s="62"/>
    </row>
    <row r="1274" spans="1:6" x14ac:dyDescent="0.25">
      <c r="A1274" s="201"/>
      <c r="B1274" s="47"/>
      <c r="C1274" s="47"/>
      <c r="D1274" s="47"/>
      <c r="E1274" s="47"/>
      <c r="F1274" s="62"/>
    </row>
    <row r="1275" spans="1:6" x14ac:dyDescent="0.25">
      <c r="A1275" s="201"/>
      <c r="B1275" s="47"/>
      <c r="C1275" s="47"/>
      <c r="D1275" s="47"/>
      <c r="E1275" s="47"/>
      <c r="F1275" s="62"/>
    </row>
    <row r="1276" spans="1:6" x14ac:dyDescent="0.25">
      <c r="A1276" s="201"/>
      <c r="B1276" s="47"/>
      <c r="C1276" s="47"/>
      <c r="D1276" s="47"/>
      <c r="E1276" s="47"/>
      <c r="F1276" s="62"/>
    </row>
    <row r="1277" spans="1:6" x14ac:dyDescent="0.25">
      <c r="A1277" s="201"/>
      <c r="B1277" s="47"/>
      <c r="C1277" s="47"/>
      <c r="D1277" s="47"/>
      <c r="E1277" s="47"/>
      <c r="F1277" s="62"/>
    </row>
    <row r="1278" spans="1:6" x14ac:dyDescent="0.25">
      <c r="A1278" s="201"/>
      <c r="B1278" s="47"/>
      <c r="C1278" s="47"/>
      <c r="D1278" s="47"/>
      <c r="E1278" s="47"/>
      <c r="F1278" s="62"/>
    </row>
    <row r="1279" spans="1:6" x14ac:dyDescent="0.25">
      <c r="A1279" s="201"/>
      <c r="B1279" s="47"/>
      <c r="C1279" s="47"/>
      <c r="D1279" s="47"/>
      <c r="E1279" s="47"/>
      <c r="F1279" s="62"/>
    </row>
    <row r="1280" spans="1:6" x14ac:dyDescent="0.25">
      <c r="A1280" s="201"/>
      <c r="B1280" s="47"/>
      <c r="C1280" s="47"/>
      <c r="D1280" s="47"/>
      <c r="E1280" s="47"/>
      <c r="F1280" s="62"/>
    </row>
    <row r="1281" spans="1:6" x14ac:dyDescent="0.25">
      <c r="A1281" s="201"/>
      <c r="B1281" s="47"/>
      <c r="C1281" s="47"/>
      <c r="D1281" s="47"/>
      <c r="E1281" s="47"/>
      <c r="F1281" s="62"/>
    </row>
    <row r="1282" spans="1:6" x14ac:dyDescent="0.25">
      <c r="A1282" s="201"/>
      <c r="B1282" s="47"/>
      <c r="C1282" s="47"/>
      <c r="D1282" s="47"/>
      <c r="E1282" s="47"/>
      <c r="F1282" s="62"/>
    </row>
    <row r="1283" spans="1:6" x14ac:dyDescent="0.25">
      <c r="A1283" s="201"/>
      <c r="B1283" s="47"/>
      <c r="C1283" s="47"/>
      <c r="D1283" s="47"/>
      <c r="E1283" s="47"/>
      <c r="F1283" s="62"/>
    </row>
    <row r="1284" spans="1:6" x14ac:dyDescent="0.25">
      <c r="A1284" s="201"/>
      <c r="B1284" s="47"/>
      <c r="C1284" s="47"/>
      <c r="D1284" s="47"/>
      <c r="E1284" s="47"/>
      <c r="F1284" s="62"/>
    </row>
    <row r="1285" spans="1:6" x14ac:dyDescent="0.25">
      <c r="A1285" s="201"/>
      <c r="B1285" s="47"/>
      <c r="C1285" s="47"/>
      <c r="D1285" s="47"/>
      <c r="E1285" s="47"/>
      <c r="F1285" s="62"/>
    </row>
    <row r="1286" spans="1:6" x14ac:dyDescent="0.25">
      <c r="A1286" s="201"/>
      <c r="B1286" s="47"/>
      <c r="C1286" s="47"/>
      <c r="D1286" s="47"/>
      <c r="E1286" s="47"/>
      <c r="F1286" s="62"/>
    </row>
    <row r="1287" spans="1:6" x14ac:dyDescent="0.25">
      <c r="A1287" s="201"/>
      <c r="B1287" s="47"/>
      <c r="C1287" s="47"/>
      <c r="D1287" s="47"/>
      <c r="E1287" s="47"/>
      <c r="F1287" s="62"/>
    </row>
    <row r="1288" spans="1:6" x14ac:dyDescent="0.25">
      <c r="A1288" s="201"/>
      <c r="B1288" s="47"/>
      <c r="C1288" s="47"/>
      <c r="D1288" s="47"/>
      <c r="E1288" s="47"/>
      <c r="F1288" s="62"/>
    </row>
    <row r="1289" spans="1:6" x14ac:dyDescent="0.25">
      <c r="A1289" s="201"/>
      <c r="B1289" s="47"/>
      <c r="C1289" s="47"/>
      <c r="D1289" s="47"/>
      <c r="E1289" s="47"/>
      <c r="F1289" s="62"/>
    </row>
    <row r="1290" spans="1:6" x14ac:dyDescent="0.25">
      <c r="A1290" s="201"/>
      <c r="B1290" s="47"/>
      <c r="C1290" s="47"/>
      <c r="D1290" s="47"/>
      <c r="E1290" s="47"/>
      <c r="F1290" s="62"/>
    </row>
    <row r="1291" spans="1:6" x14ac:dyDescent="0.25">
      <c r="A1291" s="201"/>
      <c r="B1291" s="47"/>
      <c r="C1291" s="47"/>
      <c r="D1291" s="47"/>
      <c r="E1291" s="47"/>
      <c r="F1291" s="62"/>
    </row>
    <row r="1292" spans="1:6" x14ac:dyDescent="0.25">
      <c r="A1292" s="201"/>
      <c r="B1292" s="47"/>
      <c r="C1292" s="47"/>
      <c r="D1292" s="47"/>
      <c r="E1292" s="47"/>
      <c r="F1292" s="62"/>
    </row>
    <row r="1293" spans="1:6" x14ac:dyDescent="0.25">
      <c r="A1293" s="201"/>
      <c r="B1293" s="47"/>
      <c r="C1293" s="47"/>
      <c r="D1293" s="47"/>
      <c r="E1293" s="47"/>
      <c r="F1293" s="62"/>
    </row>
    <row r="1294" spans="1:6" x14ac:dyDescent="0.25">
      <c r="A1294" s="201"/>
      <c r="B1294" s="47"/>
      <c r="C1294" s="47"/>
      <c r="D1294" s="47"/>
      <c r="E1294" s="47"/>
      <c r="F1294" s="62"/>
    </row>
    <row r="1295" spans="1:6" x14ac:dyDescent="0.25">
      <c r="A1295" s="201"/>
      <c r="B1295" s="47"/>
      <c r="C1295" s="47"/>
      <c r="D1295" s="47"/>
      <c r="E1295" s="47"/>
      <c r="F1295" s="62"/>
    </row>
    <row r="1296" spans="1:6" x14ac:dyDescent="0.25">
      <c r="A1296" s="201"/>
      <c r="B1296" s="47"/>
      <c r="C1296" s="47"/>
      <c r="D1296" s="47"/>
      <c r="E1296" s="47"/>
      <c r="F1296" s="62"/>
    </row>
    <row r="1297" spans="1:6" x14ac:dyDescent="0.25">
      <c r="A1297" s="201"/>
      <c r="B1297" s="47"/>
      <c r="C1297" s="47"/>
      <c r="D1297" s="47"/>
      <c r="E1297" s="47"/>
      <c r="F1297" s="62"/>
    </row>
    <row r="1298" spans="1:6" x14ac:dyDescent="0.25">
      <c r="A1298" s="201"/>
      <c r="B1298" s="47"/>
      <c r="C1298" s="47"/>
      <c r="D1298" s="47"/>
      <c r="E1298" s="47"/>
      <c r="F1298" s="62"/>
    </row>
    <row r="1299" spans="1:6" x14ac:dyDescent="0.25">
      <c r="A1299" s="201"/>
      <c r="B1299" s="47"/>
      <c r="C1299" s="47"/>
      <c r="D1299" s="47"/>
      <c r="E1299" s="47"/>
      <c r="F1299" s="62"/>
    </row>
    <row r="1300" spans="1:6" x14ac:dyDescent="0.25">
      <c r="A1300" s="201"/>
      <c r="B1300" s="47"/>
      <c r="C1300" s="47"/>
      <c r="D1300" s="47"/>
      <c r="E1300" s="47"/>
      <c r="F1300" s="62"/>
    </row>
    <row r="1301" spans="1:6" x14ac:dyDescent="0.25">
      <c r="A1301" s="201"/>
      <c r="B1301" s="47"/>
      <c r="C1301" s="47"/>
      <c r="D1301" s="47"/>
      <c r="E1301" s="47"/>
      <c r="F1301" s="62"/>
    </row>
    <row r="1302" spans="1:6" x14ac:dyDescent="0.25">
      <c r="A1302" s="201"/>
      <c r="B1302" s="47"/>
      <c r="C1302" s="47"/>
      <c r="D1302" s="47"/>
      <c r="E1302" s="47"/>
      <c r="F1302" s="62"/>
    </row>
    <row r="1303" spans="1:6" x14ac:dyDescent="0.25">
      <c r="A1303" s="201"/>
      <c r="B1303" s="47"/>
      <c r="C1303" s="47"/>
      <c r="D1303" s="47"/>
      <c r="E1303" s="47"/>
      <c r="F1303" s="62"/>
    </row>
    <row r="1304" spans="1:6" x14ac:dyDescent="0.25">
      <c r="A1304" s="201"/>
      <c r="B1304" s="47"/>
      <c r="C1304" s="47"/>
      <c r="D1304" s="47"/>
      <c r="E1304" s="47"/>
      <c r="F1304" s="62"/>
    </row>
    <row r="1305" spans="1:6" x14ac:dyDescent="0.25">
      <c r="A1305" s="201"/>
      <c r="B1305" s="47"/>
      <c r="C1305" s="47"/>
      <c r="D1305" s="47"/>
      <c r="E1305" s="47"/>
      <c r="F1305" s="62"/>
    </row>
    <row r="1306" spans="1:6" x14ac:dyDescent="0.25">
      <c r="A1306" s="201"/>
      <c r="B1306" s="47"/>
      <c r="C1306" s="47"/>
      <c r="D1306" s="47"/>
      <c r="E1306" s="47"/>
      <c r="F1306" s="62"/>
    </row>
    <row r="1307" spans="1:6" x14ac:dyDescent="0.25">
      <c r="A1307" s="201"/>
      <c r="B1307" s="47"/>
      <c r="C1307" s="47"/>
      <c r="D1307" s="47"/>
      <c r="E1307" s="47"/>
      <c r="F1307" s="62"/>
    </row>
    <row r="1308" spans="1:6" x14ac:dyDescent="0.25">
      <c r="A1308" s="201"/>
      <c r="B1308" s="47"/>
      <c r="C1308" s="47"/>
      <c r="D1308" s="47"/>
      <c r="E1308" s="47"/>
      <c r="F1308" s="62"/>
    </row>
    <row r="1309" spans="1:6" x14ac:dyDescent="0.25">
      <c r="A1309" s="201"/>
      <c r="B1309" s="47"/>
      <c r="C1309" s="47"/>
      <c r="D1309" s="47"/>
      <c r="E1309" s="47"/>
      <c r="F1309" s="62"/>
    </row>
    <row r="1310" spans="1:6" x14ac:dyDescent="0.25">
      <c r="A1310" s="201"/>
      <c r="B1310" s="47"/>
      <c r="C1310" s="47"/>
      <c r="D1310" s="47"/>
      <c r="E1310" s="47"/>
      <c r="F1310" s="62"/>
    </row>
    <row r="1311" spans="1:6" x14ac:dyDescent="0.25">
      <c r="A1311" s="201"/>
      <c r="B1311" s="47"/>
      <c r="C1311" s="47"/>
      <c r="D1311" s="47"/>
      <c r="E1311" s="47"/>
      <c r="F1311" s="62"/>
    </row>
    <row r="1312" spans="1:6" x14ac:dyDescent="0.25">
      <c r="A1312" s="201"/>
      <c r="B1312" s="47"/>
      <c r="C1312" s="47"/>
      <c r="D1312" s="47"/>
      <c r="E1312" s="47"/>
      <c r="F1312" s="62"/>
    </row>
    <row r="1313" spans="1:6" x14ac:dyDescent="0.25">
      <c r="A1313" s="201"/>
      <c r="B1313" s="47"/>
      <c r="C1313" s="47"/>
      <c r="D1313" s="47"/>
      <c r="E1313" s="47"/>
      <c r="F1313" s="62"/>
    </row>
    <row r="1314" spans="1:6" x14ac:dyDescent="0.25">
      <c r="A1314" s="201"/>
      <c r="B1314" s="47"/>
      <c r="C1314" s="47"/>
      <c r="D1314" s="47"/>
      <c r="E1314" s="47"/>
      <c r="F1314" s="62"/>
    </row>
    <row r="1315" spans="1:6" x14ac:dyDescent="0.25">
      <c r="A1315" s="201"/>
      <c r="B1315" s="47"/>
      <c r="C1315" s="47"/>
      <c r="D1315" s="47"/>
      <c r="E1315" s="47"/>
      <c r="F1315" s="62"/>
    </row>
    <row r="1316" spans="1:6" x14ac:dyDescent="0.25">
      <c r="A1316" s="201"/>
      <c r="B1316" s="47"/>
      <c r="C1316" s="47"/>
      <c r="D1316" s="47"/>
      <c r="E1316" s="47"/>
      <c r="F1316" s="62"/>
    </row>
    <row r="1317" spans="1:6" x14ac:dyDescent="0.25">
      <c r="A1317" s="201"/>
      <c r="B1317" s="47"/>
      <c r="C1317" s="47"/>
      <c r="D1317" s="47"/>
      <c r="E1317" s="47"/>
      <c r="F1317" s="62"/>
    </row>
    <row r="1318" spans="1:6" x14ac:dyDescent="0.25">
      <c r="A1318" s="201"/>
      <c r="B1318" s="47"/>
      <c r="C1318" s="47"/>
      <c r="D1318" s="47"/>
      <c r="E1318" s="47"/>
      <c r="F1318" s="62"/>
    </row>
    <row r="1319" spans="1:6" x14ac:dyDescent="0.25">
      <c r="A1319" s="201"/>
      <c r="B1319" s="47"/>
      <c r="C1319" s="47"/>
      <c r="D1319" s="47"/>
      <c r="E1319" s="47"/>
      <c r="F1319" s="62"/>
    </row>
    <row r="1320" spans="1:6" x14ac:dyDescent="0.25">
      <c r="A1320" s="201"/>
      <c r="B1320" s="47"/>
      <c r="C1320" s="47"/>
      <c r="D1320" s="47"/>
      <c r="E1320" s="47"/>
      <c r="F1320" s="62"/>
    </row>
    <row r="1321" spans="1:6" x14ac:dyDescent="0.25">
      <c r="A1321" s="201"/>
      <c r="B1321" s="47"/>
      <c r="C1321" s="47"/>
      <c r="D1321" s="47"/>
      <c r="E1321" s="47"/>
      <c r="F1321" s="62"/>
    </row>
    <row r="1322" spans="1:6" x14ac:dyDescent="0.25">
      <c r="A1322" s="201"/>
      <c r="B1322" s="47"/>
      <c r="C1322" s="47"/>
      <c r="D1322" s="47"/>
      <c r="E1322" s="47"/>
      <c r="F1322" s="62"/>
    </row>
    <row r="1323" spans="1:6" x14ac:dyDescent="0.25">
      <c r="A1323" s="201"/>
      <c r="B1323" s="47"/>
      <c r="C1323" s="47"/>
      <c r="D1323" s="47"/>
      <c r="E1323" s="47"/>
      <c r="F1323" s="62"/>
    </row>
    <row r="1324" spans="1:6" x14ac:dyDescent="0.25">
      <c r="A1324" s="201"/>
      <c r="B1324" s="47"/>
      <c r="C1324" s="47"/>
      <c r="D1324" s="47"/>
      <c r="E1324" s="47"/>
      <c r="F1324" s="62"/>
    </row>
    <row r="1325" spans="1:6" x14ac:dyDescent="0.25">
      <c r="A1325" s="201"/>
      <c r="B1325" s="47"/>
      <c r="C1325" s="47"/>
      <c r="D1325" s="47"/>
      <c r="E1325" s="47"/>
      <c r="F1325" s="62"/>
    </row>
    <row r="1326" spans="1:6" x14ac:dyDescent="0.25">
      <c r="A1326" s="201"/>
      <c r="B1326" s="47"/>
      <c r="C1326" s="47"/>
      <c r="D1326" s="47"/>
      <c r="E1326" s="47"/>
      <c r="F1326" s="62"/>
    </row>
    <row r="1327" spans="1:6" x14ac:dyDescent="0.25">
      <c r="A1327" s="201"/>
      <c r="B1327" s="47"/>
      <c r="C1327" s="47"/>
      <c r="D1327" s="47"/>
      <c r="E1327" s="47"/>
      <c r="F1327" s="62"/>
    </row>
    <row r="1328" spans="1:6" x14ac:dyDescent="0.25">
      <c r="A1328" s="201"/>
      <c r="B1328" s="47"/>
      <c r="C1328" s="47"/>
      <c r="D1328" s="47"/>
      <c r="E1328" s="47"/>
      <c r="F1328" s="62"/>
    </row>
    <row r="1329" spans="1:6" x14ac:dyDescent="0.25">
      <c r="A1329" s="201"/>
      <c r="B1329" s="47"/>
      <c r="C1329" s="47"/>
      <c r="D1329" s="47"/>
      <c r="E1329" s="47"/>
      <c r="F1329" s="62"/>
    </row>
    <row r="1330" spans="1:6" x14ac:dyDescent="0.25">
      <c r="A1330" s="201"/>
      <c r="B1330" s="47"/>
      <c r="C1330" s="47"/>
      <c r="D1330" s="47"/>
      <c r="E1330" s="47"/>
      <c r="F1330" s="62"/>
    </row>
    <row r="1331" spans="1:6" x14ac:dyDescent="0.25">
      <c r="A1331" s="201"/>
      <c r="B1331" s="47"/>
      <c r="C1331" s="47"/>
      <c r="D1331" s="47"/>
      <c r="E1331" s="47"/>
      <c r="F1331" s="62"/>
    </row>
    <row r="1332" spans="1:6" x14ac:dyDescent="0.25">
      <c r="A1332" s="201"/>
      <c r="B1332" s="47"/>
      <c r="C1332" s="47"/>
      <c r="D1332" s="47"/>
      <c r="E1332" s="47"/>
      <c r="F1332" s="62"/>
    </row>
    <row r="1333" spans="1:6" x14ac:dyDescent="0.25">
      <c r="A1333" s="201"/>
      <c r="B1333" s="47"/>
      <c r="C1333" s="47"/>
      <c r="D1333" s="47"/>
      <c r="E1333" s="47"/>
      <c r="F1333" s="62"/>
    </row>
    <row r="1334" spans="1:6" x14ac:dyDescent="0.25">
      <c r="A1334" s="201"/>
      <c r="B1334" s="47"/>
      <c r="C1334" s="47"/>
      <c r="D1334" s="47"/>
      <c r="E1334" s="47"/>
      <c r="F1334" s="62"/>
    </row>
    <row r="1335" spans="1:6" x14ac:dyDescent="0.25">
      <c r="A1335" s="201"/>
      <c r="B1335" s="47"/>
      <c r="C1335" s="47"/>
      <c r="D1335" s="47"/>
      <c r="E1335" s="47"/>
      <c r="F1335" s="62"/>
    </row>
    <row r="1336" spans="1:6" x14ac:dyDescent="0.25">
      <c r="A1336" s="201"/>
      <c r="B1336" s="47"/>
      <c r="C1336" s="47"/>
      <c r="D1336" s="47"/>
      <c r="E1336" s="47"/>
      <c r="F1336" s="62"/>
    </row>
    <row r="1337" spans="1:6" x14ac:dyDescent="0.25">
      <c r="A1337" s="201"/>
      <c r="B1337" s="47"/>
      <c r="C1337" s="47"/>
      <c r="D1337" s="47"/>
      <c r="E1337" s="47"/>
      <c r="F1337" s="62"/>
    </row>
    <row r="1338" spans="1:6" x14ac:dyDescent="0.25">
      <c r="A1338" s="201"/>
      <c r="B1338" s="47"/>
      <c r="C1338" s="47"/>
      <c r="D1338" s="47"/>
      <c r="E1338" s="47"/>
      <c r="F1338" s="62"/>
    </row>
    <row r="1339" spans="1:6" x14ac:dyDescent="0.25">
      <c r="A1339" s="201"/>
      <c r="B1339" s="47"/>
      <c r="C1339" s="47"/>
      <c r="D1339" s="47"/>
      <c r="E1339" s="47"/>
      <c r="F1339" s="62"/>
    </row>
    <row r="1340" spans="1:6" x14ac:dyDescent="0.25">
      <c r="A1340" s="201"/>
      <c r="B1340" s="47"/>
      <c r="C1340" s="47"/>
      <c r="D1340" s="47"/>
      <c r="E1340" s="47"/>
      <c r="F1340" s="62"/>
    </row>
    <row r="1341" spans="1:6" x14ac:dyDescent="0.25">
      <c r="A1341" s="201"/>
      <c r="B1341" s="47"/>
      <c r="C1341" s="47"/>
      <c r="D1341" s="47"/>
      <c r="E1341" s="47"/>
      <c r="F1341" s="62"/>
    </row>
    <row r="1342" spans="1:6" x14ac:dyDescent="0.25">
      <c r="A1342" s="201"/>
      <c r="B1342" s="47"/>
      <c r="C1342" s="47"/>
      <c r="D1342" s="47"/>
      <c r="E1342" s="47"/>
      <c r="F1342" s="62"/>
    </row>
    <row r="1343" spans="1:6" x14ac:dyDescent="0.25">
      <c r="A1343" s="201"/>
      <c r="B1343" s="47"/>
      <c r="C1343" s="47"/>
      <c r="D1343" s="47"/>
      <c r="E1343" s="47"/>
      <c r="F1343" s="62"/>
    </row>
    <row r="1344" spans="1:6" x14ac:dyDescent="0.25">
      <c r="A1344" s="201"/>
      <c r="B1344" s="47"/>
      <c r="C1344" s="47"/>
      <c r="D1344" s="47"/>
      <c r="E1344" s="47"/>
      <c r="F1344" s="62"/>
    </row>
    <row r="1345" spans="1:6" x14ac:dyDescent="0.25">
      <c r="A1345" s="201"/>
      <c r="B1345" s="47"/>
      <c r="C1345" s="47"/>
      <c r="D1345" s="47"/>
      <c r="E1345" s="47"/>
      <c r="F1345" s="62"/>
    </row>
    <row r="1346" spans="1:6" x14ac:dyDescent="0.25">
      <c r="A1346" s="201"/>
      <c r="B1346" s="47"/>
      <c r="C1346" s="47"/>
      <c r="D1346" s="47"/>
      <c r="E1346" s="47"/>
      <c r="F1346" s="62"/>
    </row>
    <row r="1347" spans="1:6" x14ac:dyDescent="0.25">
      <c r="A1347" s="201"/>
      <c r="B1347" s="47"/>
      <c r="C1347" s="47"/>
      <c r="D1347" s="47"/>
      <c r="E1347" s="47"/>
      <c r="F1347" s="62"/>
    </row>
    <row r="1348" spans="1:6" x14ac:dyDescent="0.25">
      <c r="A1348" s="201"/>
      <c r="B1348" s="47"/>
      <c r="C1348" s="47"/>
      <c r="D1348" s="47"/>
      <c r="E1348" s="47"/>
      <c r="F1348" s="62"/>
    </row>
    <row r="1349" spans="1:6" x14ac:dyDescent="0.25">
      <c r="A1349" s="201"/>
      <c r="B1349" s="47"/>
      <c r="C1349" s="47"/>
      <c r="D1349" s="47"/>
      <c r="E1349" s="47"/>
      <c r="F1349" s="62"/>
    </row>
    <row r="1350" spans="1:6" x14ac:dyDescent="0.25">
      <c r="A1350" s="201"/>
      <c r="B1350" s="47"/>
      <c r="C1350" s="47"/>
      <c r="D1350" s="47"/>
      <c r="E1350" s="47"/>
      <c r="F1350" s="62"/>
    </row>
    <row r="1351" spans="1:6" x14ac:dyDescent="0.25">
      <c r="A1351" s="201"/>
      <c r="B1351" s="47"/>
      <c r="C1351" s="47"/>
      <c r="D1351" s="47"/>
      <c r="E1351" s="47"/>
      <c r="F1351" s="62"/>
    </row>
    <row r="1352" spans="1:6" x14ac:dyDescent="0.25">
      <c r="A1352" s="201"/>
      <c r="B1352" s="47"/>
      <c r="C1352" s="47"/>
      <c r="D1352" s="47"/>
      <c r="E1352" s="47"/>
      <c r="F1352" s="62"/>
    </row>
    <row r="1353" spans="1:6" x14ac:dyDescent="0.25">
      <c r="A1353" s="201"/>
      <c r="B1353" s="47"/>
      <c r="C1353" s="47"/>
      <c r="D1353" s="47"/>
      <c r="E1353" s="47"/>
      <c r="F1353" s="62"/>
    </row>
    <row r="1354" spans="1:6" x14ac:dyDescent="0.25">
      <c r="A1354" s="201"/>
      <c r="B1354" s="47"/>
      <c r="C1354" s="47"/>
      <c r="D1354" s="47"/>
      <c r="E1354" s="47"/>
      <c r="F1354" s="62"/>
    </row>
    <row r="1355" spans="1:6" x14ac:dyDescent="0.25">
      <c r="A1355" s="201"/>
      <c r="B1355" s="47"/>
      <c r="C1355" s="47"/>
      <c r="D1355" s="47"/>
      <c r="E1355" s="47"/>
      <c r="F1355" s="62"/>
    </row>
    <row r="1356" spans="1:6" x14ac:dyDescent="0.25">
      <c r="A1356" s="201"/>
      <c r="B1356" s="47"/>
      <c r="C1356" s="47"/>
      <c r="D1356" s="47"/>
      <c r="E1356" s="47"/>
      <c r="F1356" s="62"/>
    </row>
    <row r="1357" spans="1:6" x14ac:dyDescent="0.25">
      <c r="A1357" s="201"/>
      <c r="B1357" s="47"/>
      <c r="C1357" s="47"/>
      <c r="D1357" s="47"/>
      <c r="E1357" s="47"/>
      <c r="F1357" s="62"/>
    </row>
    <row r="1358" spans="1:6" x14ac:dyDescent="0.25">
      <c r="A1358" s="201"/>
      <c r="B1358" s="47"/>
      <c r="C1358" s="47"/>
      <c r="D1358" s="47"/>
      <c r="E1358" s="47"/>
      <c r="F1358" s="62"/>
    </row>
    <row r="1359" spans="1:6" x14ac:dyDescent="0.25">
      <c r="A1359" s="201"/>
      <c r="B1359" s="47"/>
      <c r="C1359" s="47"/>
      <c r="D1359" s="47"/>
      <c r="E1359" s="47"/>
      <c r="F1359" s="62"/>
    </row>
    <row r="1360" spans="1:6" x14ac:dyDescent="0.25">
      <c r="A1360" s="201"/>
      <c r="B1360" s="47"/>
      <c r="C1360" s="47"/>
      <c r="D1360" s="47"/>
      <c r="E1360" s="47"/>
      <c r="F1360" s="62"/>
    </row>
    <row r="1361" spans="1:6" x14ac:dyDescent="0.25">
      <c r="A1361" s="201"/>
      <c r="B1361" s="47"/>
      <c r="C1361" s="47"/>
      <c r="D1361" s="47"/>
      <c r="E1361" s="47"/>
      <c r="F1361" s="62"/>
    </row>
    <row r="1362" spans="1:6" x14ac:dyDescent="0.25">
      <c r="A1362" s="201"/>
      <c r="B1362" s="47"/>
      <c r="C1362" s="47"/>
      <c r="D1362" s="47"/>
      <c r="E1362" s="47"/>
      <c r="F1362" s="62"/>
    </row>
    <row r="1363" spans="1:6" x14ac:dyDescent="0.25">
      <c r="A1363" s="201"/>
      <c r="B1363" s="47"/>
      <c r="C1363" s="47"/>
      <c r="D1363" s="47"/>
      <c r="E1363" s="47"/>
      <c r="F1363" s="62"/>
    </row>
    <row r="1364" spans="1:6" x14ac:dyDescent="0.25">
      <c r="A1364" s="201"/>
      <c r="B1364" s="47"/>
      <c r="C1364" s="47"/>
      <c r="D1364" s="47"/>
      <c r="E1364" s="47"/>
      <c r="F1364" s="62"/>
    </row>
    <row r="1365" spans="1:6" x14ac:dyDescent="0.25">
      <c r="A1365" s="201"/>
      <c r="B1365" s="47"/>
      <c r="C1365" s="47"/>
      <c r="D1365" s="47"/>
      <c r="E1365" s="47"/>
      <c r="F1365" s="62"/>
    </row>
    <row r="1366" spans="1:6" x14ac:dyDescent="0.25">
      <c r="A1366" s="201"/>
      <c r="B1366" s="47"/>
      <c r="C1366" s="47"/>
      <c r="D1366" s="47"/>
      <c r="E1366" s="47"/>
      <c r="F1366" s="62"/>
    </row>
    <row r="1367" spans="1:6" x14ac:dyDescent="0.25">
      <c r="A1367" s="201"/>
      <c r="B1367" s="47"/>
      <c r="C1367" s="47"/>
      <c r="D1367" s="47"/>
      <c r="E1367" s="47"/>
      <c r="F1367" s="62"/>
    </row>
    <row r="1368" spans="1:6" x14ac:dyDescent="0.25">
      <c r="A1368" s="201"/>
      <c r="B1368" s="47"/>
      <c r="C1368" s="47"/>
      <c r="D1368" s="47"/>
      <c r="E1368" s="47"/>
      <c r="F1368" s="62"/>
    </row>
    <row r="1369" spans="1:6" x14ac:dyDescent="0.25">
      <c r="A1369" s="201"/>
      <c r="B1369" s="47"/>
      <c r="C1369" s="47"/>
      <c r="D1369" s="47"/>
      <c r="E1369" s="47"/>
      <c r="F1369" s="62"/>
    </row>
    <row r="1370" spans="1:6" x14ac:dyDescent="0.25">
      <c r="A1370" s="201"/>
      <c r="B1370" s="47"/>
      <c r="C1370" s="47"/>
      <c r="D1370" s="47"/>
      <c r="E1370" s="47"/>
      <c r="F1370" s="62"/>
    </row>
    <row r="1371" spans="1:6" x14ac:dyDescent="0.25">
      <c r="A1371" s="201"/>
      <c r="B1371" s="47"/>
      <c r="C1371" s="47"/>
      <c r="D1371" s="47"/>
      <c r="E1371" s="47"/>
      <c r="F1371" s="62"/>
    </row>
    <row r="1372" spans="1:6" x14ac:dyDescent="0.25">
      <c r="A1372" s="201"/>
      <c r="B1372" s="47"/>
      <c r="C1372" s="47"/>
      <c r="D1372" s="47"/>
      <c r="E1372" s="47"/>
      <c r="F1372" s="62"/>
    </row>
    <row r="1373" spans="1:6" x14ac:dyDescent="0.25">
      <c r="A1373" s="201"/>
      <c r="B1373" s="47"/>
      <c r="C1373" s="47"/>
      <c r="D1373" s="47"/>
      <c r="E1373" s="47"/>
      <c r="F1373" s="62"/>
    </row>
    <row r="1374" spans="1:6" x14ac:dyDescent="0.25">
      <c r="A1374" s="201"/>
      <c r="B1374" s="47"/>
      <c r="C1374" s="47"/>
      <c r="D1374" s="47"/>
      <c r="E1374" s="47"/>
      <c r="F1374" s="62"/>
    </row>
    <row r="1375" spans="1:6" x14ac:dyDescent="0.25">
      <c r="A1375" s="201"/>
      <c r="B1375" s="47"/>
      <c r="C1375" s="47"/>
      <c r="D1375" s="47"/>
      <c r="E1375" s="47"/>
      <c r="F1375" s="62"/>
    </row>
    <row r="1376" spans="1:6" x14ac:dyDescent="0.25">
      <c r="A1376" s="201"/>
      <c r="B1376" s="47"/>
      <c r="C1376" s="47"/>
      <c r="D1376" s="47"/>
      <c r="E1376" s="47"/>
      <c r="F1376" s="62"/>
    </row>
    <row r="1377" spans="1:6" x14ac:dyDescent="0.25">
      <c r="A1377" s="201"/>
      <c r="B1377" s="47"/>
      <c r="C1377" s="47"/>
      <c r="D1377" s="47"/>
      <c r="E1377" s="47"/>
      <c r="F1377" s="62"/>
    </row>
    <row r="1378" spans="1:6" x14ac:dyDescent="0.25">
      <c r="A1378" s="201"/>
      <c r="B1378" s="47"/>
      <c r="C1378" s="47"/>
      <c r="D1378" s="47"/>
      <c r="E1378" s="47"/>
      <c r="F1378" s="62"/>
    </row>
    <row r="1379" spans="1:6" x14ac:dyDescent="0.25">
      <c r="A1379" s="201"/>
      <c r="B1379" s="47"/>
      <c r="C1379" s="47"/>
      <c r="D1379" s="47"/>
      <c r="E1379" s="47"/>
      <c r="F1379" s="62"/>
    </row>
    <row r="1380" spans="1:6" x14ac:dyDescent="0.25">
      <c r="A1380" s="201"/>
      <c r="B1380" s="47"/>
      <c r="C1380" s="47"/>
      <c r="D1380" s="47"/>
      <c r="E1380" s="47"/>
      <c r="F1380" s="62"/>
    </row>
    <row r="1381" spans="1:6" x14ac:dyDescent="0.25">
      <c r="A1381" s="201"/>
      <c r="B1381" s="47"/>
      <c r="C1381" s="47"/>
      <c r="D1381" s="47"/>
      <c r="E1381" s="47"/>
      <c r="F1381" s="62"/>
    </row>
    <row r="1382" spans="1:6" x14ac:dyDescent="0.25">
      <c r="A1382" s="201"/>
      <c r="B1382" s="47"/>
      <c r="C1382" s="47"/>
      <c r="D1382" s="47"/>
      <c r="E1382" s="47"/>
      <c r="F1382" s="62"/>
    </row>
    <row r="1383" spans="1:6" x14ac:dyDescent="0.25">
      <c r="A1383" s="201"/>
      <c r="B1383" s="47"/>
      <c r="C1383" s="47"/>
      <c r="D1383" s="47"/>
      <c r="E1383" s="47"/>
      <c r="F1383" s="62"/>
    </row>
    <row r="1384" spans="1:6" x14ac:dyDescent="0.25">
      <c r="A1384" s="201"/>
      <c r="B1384" s="47"/>
      <c r="C1384" s="47"/>
      <c r="D1384" s="47"/>
      <c r="E1384" s="47"/>
      <c r="F1384" s="62"/>
    </row>
    <row r="1385" spans="1:6" x14ac:dyDescent="0.25">
      <c r="A1385" s="201"/>
      <c r="B1385" s="47"/>
      <c r="C1385" s="47"/>
      <c r="D1385" s="47"/>
      <c r="E1385" s="47"/>
      <c r="F1385" s="62"/>
    </row>
    <row r="1386" spans="1:6" x14ac:dyDescent="0.25">
      <c r="A1386" s="201"/>
      <c r="B1386" s="47"/>
      <c r="C1386" s="47"/>
      <c r="D1386" s="47"/>
      <c r="E1386" s="47"/>
      <c r="F1386" s="62"/>
    </row>
    <row r="1387" spans="1:6" x14ac:dyDescent="0.25">
      <c r="A1387" s="210"/>
      <c r="B1387" s="325"/>
      <c r="C1387" s="325"/>
      <c r="D1387" s="325"/>
      <c r="E1387" s="325"/>
      <c r="F1387" s="69"/>
    </row>
    <row r="1388" spans="1:6" x14ac:dyDescent="0.25">
      <c r="F1388" s="70"/>
    </row>
    <row r="1389" spans="1:6" x14ac:dyDescent="0.25">
      <c r="F1389" s="70"/>
    </row>
    <row r="1390" spans="1:6" x14ac:dyDescent="0.25">
      <c r="F1390" s="70"/>
    </row>
    <row r="1391" spans="1:6" x14ac:dyDescent="0.25">
      <c r="F1391" s="70"/>
    </row>
    <row r="1392" spans="1:6" x14ac:dyDescent="0.25">
      <c r="F1392" s="70"/>
    </row>
    <row r="1393" spans="6:6" x14ac:dyDescent="0.25">
      <c r="F1393" s="70"/>
    </row>
    <row r="1394" spans="6:6" x14ac:dyDescent="0.25">
      <c r="F1394" s="70"/>
    </row>
    <row r="1395" spans="6:6" x14ac:dyDescent="0.25">
      <c r="F1395" s="70"/>
    </row>
    <row r="1396" spans="6:6" x14ac:dyDescent="0.25">
      <c r="F1396" s="70"/>
    </row>
    <row r="1397" spans="6:6" x14ac:dyDescent="0.25">
      <c r="F1397" s="70"/>
    </row>
    <row r="1398" spans="6:6" x14ac:dyDescent="0.25">
      <c r="F1398" s="70"/>
    </row>
    <row r="1399" spans="6:6" x14ac:dyDescent="0.25">
      <c r="F1399" s="70"/>
    </row>
    <row r="1400" spans="6:6" x14ac:dyDescent="0.25">
      <c r="F1400" s="70"/>
    </row>
    <row r="1401" spans="6:6" x14ac:dyDescent="0.25">
      <c r="F1401" s="70"/>
    </row>
    <row r="1402" spans="6:6" x14ac:dyDescent="0.25">
      <c r="F1402" s="70"/>
    </row>
    <row r="1403" spans="6:6" x14ac:dyDescent="0.25">
      <c r="F1403" s="70"/>
    </row>
    <row r="1404" spans="6:6" x14ac:dyDescent="0.25">
      <c r="F1404" s="70"/>
    </row>
    <row r="1405" spans="6:6" x14ac:dyDescent="0.25">
      <c r="F1405" s="70"/>
    </row>
    <row r="1406" spans="6:6" x14ac:dyDescent="0.25">
      <c r="F1406" s="70"/>
    </row>
    <row r="1407" spans="6:6" x14ac:dyDescent="0.25">
      <c r="F1407" s="70"/>
    </row>
    <row r="1408" spans="6:6" x14ac:dyDescent="0.25">
      <c r="F1408" s="70"/>
    </row>
    <row r="1409" spans="6:6" x14ac:dyDescent="0.25">
      <c r="F1409" s="70"/>
    </row>
    <row r="1410" spans="6:6" x14ac:dyDescent="0.25">
      <c r="F1410" s="70"/>
    </row>
    <row r="1411" spans="6:6" x14ac:dyDescent="0.25">
      <c r="F1411" s="70"/>
    </row>
    <row r="1412" spans="6:6" x14ac:dyDescent="0.25">
      <c r="F1412" s="70"/>
    </row>
    <row r="1413" spans="6:6" x14ac:dyDescent="0.25">
      <c r="F1413" s="70"/>
    </row>
    <row r="1414" spans="6:6" x14ac:dyDescent="0.25">
      <c r="F1414" s="70"/>
    </row>
    <row r="1415" spans="6:6" x14ac:dyDescent="0.25">
      <c r="F1415" s="70"/>
    </row>
    <row r="1416" spans="6:6" x14ac:dyDescent="0.25">
      <c r="F1416" s="70"/>
    </row>
    <row r="1417" spans="6:6" x14ac:dyDescent="0.25">
      <c r="F1417" s="70"/>
    </row>
    <row r="1418" spans="6:6" x14ac:dyDescent="0.25">
      <c r="F1418" s="70"/>
    </row>
    <row r="1419" spans="6:6" x14ac:dyDescent="0.25">
      <c r="F1419" s="70"/>
    </row>
    <row r="1420" spans="6:6" x14ac:dyDescent="0.25">
      <c r="F1420" s="70"/>
    </row>
    <row r="1421" spans="6:6" x14ac:dyDescent="0.25">
      <c r="F1421" s="70"/>
    </row>
    <row r="1422" spans="6:6" x14ac:dyDescent="0.25">
      <c r="F1422" s="70"/>
    </row>
    <row r="1423" spans="6:6" x14ac:dyDescent="0.25">
      <c r="F1423" s="70"/>
    </row>
    <row r="1424" spans="6:6" x14ac:dyDescent="0.25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2"/>
  <sheetViews>
    <sheetView zoomScale="85" zoomScaleNormal="85" workbookViewId="0">
      <pane ySplit="4" topLeftCell="A1248" activePane="bottomLeft" state="frozen"/>
      <selection pane="bottomLeft" activeCell="B1260" sqref="B1260:B1261"/>
    </sheetView>
  </sheetViews>
  <sheetFormatPr defaultColWidth="9.140625" defaultRowHeight="15.75" x14ac:dyDescent="0.2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42578125" style="3" bestFit="1" customWidth="1"/>
    <col min="12" max="16384" width="9.140625" style="2"/>
  </cols>
  <sheetData>
    <row r="1" spans="1:13" x14ac:dyDescent="0.25">
      <c r="A1" s="402" t="s">
        <v>749</v>
      </c>
      <c r="B1" s="402"/>
      <c r="C1" s="402"/>
      <c r="D1" s="402"/>
      <c r="E1" s="402"/>
      <c r="F1" s="402"/>
      <c r="G1" s="74"/>
    </row>
    <row r="2" spans="1:13" ht="31.5" x14ac:dyDescent="0.2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25">
      <c r="A3" s="215" t="s">
        <v>21</v>
      </c>
      <c r="B3" s="403" t="s">
        <v>752</v>
      </c>
      <c r="C3" s="404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2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2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2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2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2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2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2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2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2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2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2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2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2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2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2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2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2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2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2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2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2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2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2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2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2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2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2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2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2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2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2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2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2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2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2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2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2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2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2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2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2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2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2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2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2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2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2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2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2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2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2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2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2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2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2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2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2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2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2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2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2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2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2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2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2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2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2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2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2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2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2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2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2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2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2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2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2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2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2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2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2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2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2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2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2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2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2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2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2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2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2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2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2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2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2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2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2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2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2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2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2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2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2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2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2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2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2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2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2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2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2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2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2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2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2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2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2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2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2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2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2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2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2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2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2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2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2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2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2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2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2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2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2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2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2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2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2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2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2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2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2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2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2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2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2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2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2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2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2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2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2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2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2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2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2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2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2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2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2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2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2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2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2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2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2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2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2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2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2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2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2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2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2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2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2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2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2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2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2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2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2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2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2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2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2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2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2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2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2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2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2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2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2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2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2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2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2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2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2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2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2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2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2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2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2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2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2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2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2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2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2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2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2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2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2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2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2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2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2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2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2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2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2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2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2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2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2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2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2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2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2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2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2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2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2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2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2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2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2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2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2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2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2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2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2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2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2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2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2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2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2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2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2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2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2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2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2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2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2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2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2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2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2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2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2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2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2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2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2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2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2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2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2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2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2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2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2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2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2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2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2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2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2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2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2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2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2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2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2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2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2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2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2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2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2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2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2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2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2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2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2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2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2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2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2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2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2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2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2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2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2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2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2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2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2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2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2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2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2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2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2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2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2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2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2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2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2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2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2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2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2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2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2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2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2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2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2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2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2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2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2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2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2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2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2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2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2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2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2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2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2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2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2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2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2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2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2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2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2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2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2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2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2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2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2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2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2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2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2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2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2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2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2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2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2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2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2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2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2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2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2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2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2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2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2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2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2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2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2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2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2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2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2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2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2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2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2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2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2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2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2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2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2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2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2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2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2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2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2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2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2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2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2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2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2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2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2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2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2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2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2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2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2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2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2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2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2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2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2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2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2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2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2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2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2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2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2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2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2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2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2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2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2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2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2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2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2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2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2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2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2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2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2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2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2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2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2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2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2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2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2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2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2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2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2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2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2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2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2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2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2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2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2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2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2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2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2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2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2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2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2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2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2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2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2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2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2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2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2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2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2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2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2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2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2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2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2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2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2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2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2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2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2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2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2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2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2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2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2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2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2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2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2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2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2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2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2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2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2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2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2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2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2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2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2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2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2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2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2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2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2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2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2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2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2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2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2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2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2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2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2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2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2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2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2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2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2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2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2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2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2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2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2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2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2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2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2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2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2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2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2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2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2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2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2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2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2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2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2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2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2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2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2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2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2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2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2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2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2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2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2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2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2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2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2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2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2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2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2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2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2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2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2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2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2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2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2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2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2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2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2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2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2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2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2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2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2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2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2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2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2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2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2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2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2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2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2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2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2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2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2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2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2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2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2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2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2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2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2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2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2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2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2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2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2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2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2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2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2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2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2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2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2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2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2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2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2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2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2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2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2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2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2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2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2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2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2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2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2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2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2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2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2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2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2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2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2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2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2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2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2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2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2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2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2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2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2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2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2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2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2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2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2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2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2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2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2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2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2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2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2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2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2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2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2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2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2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2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2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2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2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2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2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2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2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2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2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2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2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2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2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2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2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2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2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2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2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2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2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2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2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2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2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2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2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2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2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2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2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2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2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2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2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2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2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2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2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2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2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2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2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2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2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2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2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2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2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2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2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2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2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2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2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2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2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2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2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2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2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2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2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2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2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2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2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2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2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2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2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2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2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2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2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2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2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2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2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2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2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2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2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2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2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2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2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2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2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2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2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2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.5" hidden="1" thickBot="1" x14ac:dyDescent="0.3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2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2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2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2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2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2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2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2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2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2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2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2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2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2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2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2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2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2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2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2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2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2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2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2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2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2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2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2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2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2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2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2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2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2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2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2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2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2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2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2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2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2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2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2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2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2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2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2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2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2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2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2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2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2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2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2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2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2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2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2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2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2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2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2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2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2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2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2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2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2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2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2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2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2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2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2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2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2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2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2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2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2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2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2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2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2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2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2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2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2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2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2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2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2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2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2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2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2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2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2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2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2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2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2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2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2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2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2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2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2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2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2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2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2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2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2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2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2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2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2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2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2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2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2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2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2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2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2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2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2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2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2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2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2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2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2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2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2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2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2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2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2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2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2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2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2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2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2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2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2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2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2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2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2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2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2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2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2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2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2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2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2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2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2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2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2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2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2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2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2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2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2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2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2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2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2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2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2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2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2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2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2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2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2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2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2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2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2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2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2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2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2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2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2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2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2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2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2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2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2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2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2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2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2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2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2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2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2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2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2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2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2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2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2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2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2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2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2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2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2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2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2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2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2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2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2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2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2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2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2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2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2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2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2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2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2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2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2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2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2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2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2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2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2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2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2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2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2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2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2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2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2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2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2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2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2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2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2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2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2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2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2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2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2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2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2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2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2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2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2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2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2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2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2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2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2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2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2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2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2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2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2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2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2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2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2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2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2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2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2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2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2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2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2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2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2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2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2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2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2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2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2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2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2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2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2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2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2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2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2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2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2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2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2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2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2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2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2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2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2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2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2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2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2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2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2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2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2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2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2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2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2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2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2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2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2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2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2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2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2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2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2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2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2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2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2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2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2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2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2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2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2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2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2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2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2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2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2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2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2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2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2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2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2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2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2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2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2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2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2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2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2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2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2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2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2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2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2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2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2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2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2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2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2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2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2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2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2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2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2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2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2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2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2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2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2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2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2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2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2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2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2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2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2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2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2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2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2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2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25">
      <c r="A1204" s="225">
        <v>43430</v>
      </c>
      <c r="B1204" s="20">
        <f t="shared" ref="B1204:B1261" si="40">+IF(F1204=0,"",C1204/F1204)</f>
        <v>502.68342758347438</v>
      </c>
      <c r="C1204" s="257">
        <v>3489</v>
      </c>
      <c r="D1204" s="20">
        <f t="shared" ref="D1204:D1261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2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2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2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2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2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 x14ac:dyDescent="0.2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x14ac:dyDescent="0.25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 x14ac:dyDescent="0.25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 x14ac:dyDescent="0.25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 x14ac:dyDescent="0.25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 x14ac:dyDescent="0.25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 x14ac:dyDescent="0.25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 x14ac:dyDescent="0.25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 x14ac:dyDescent="0.25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 x14ac:dyDescent="0.25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 x14ac:dyDescent="0.25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 x14ac:dyDescent="0.25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 x14ac:dyDescent="0.25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 x14ac:dyDescent="0.25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 x14ac:dyDescent="0.25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 x14ac:dyDescent="0.25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 x14ac:dyDescent="0.25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 x14ac:dyDescent="0.25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 x14ac:dyDescent="0.25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 x14ac:dyDescent="0.25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 x14ac:dyDescent="0.25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 x14ac:dyDescent="0.25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 x14ac:dyDescent="0.25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 x14ac:dyDescent="0.25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 x14ac:dyDescent="0.25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 x14ac:dyDescent="0.25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 x14ac:dyDescent="0.25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 x14ac:dyDescent="0.25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 x14ac:dyDescent="0.25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 x14ac:dyDescent="0.25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 x14ac:dyDescent="0.25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61" si="52">+C1240-C1239</f>
        <v>75</v>
      </c>
    </row>
    <row r="1241" spans="1:7" x14ac:dyDescent="0.25">
      <c r="A1241" s="225">
        <v>43494</v>
      </c>
      <c r="B1241" s="20">
        <f t="shared" si="40"/>
        <v>546.42624504056369</v>
      </c>
      <c r="C1241" s="257">
        <v>3691</v>
      </c>
      <c r="D1241" s="20">
        <f t="shared" si="41"/>
        <v>467.03097866714847</v>
      </c>
      <c r="E1241" s="20">
        <f>AVERAGE(511.52,503.16)</f>
        <v>507.34000000000003</v>
      </c>
      <c r="F1241" s="170">
        <f>USD_CNY!B1028</f>
        <v>6.7548000000000004</v>
      </c>
      <c r="G1241" s="184">
        <f t="shared" si="52"/>
        <v>-5</v>
      </c>
    </row>
    <row r="1242" spans="1:7" x14ac:dyDescent="0.25">
      <c r="A1242" s="225">
        <v>43495</v>
      </c>
      <c r="B1242" s="20">
        <f t="shared" si="40"/>
        <v>550.30360297318452</v>
      </c>
      <c r="C1242" s="257">
        <v>3704</v>
      </c>
      <c r="D1242" s="20">
        <f t="shared" si="41"/>
        <v>470.34495980614065</v>
      </c>
      <c r="E1242" s="20">
        <v>511.2</v>
      </c>
      <c r="F1242" s="170">
        <f>USD_CNY!B1029</f>
        <v>6.7308300000000001</v>
      </c>
      <c r="G1242" s="184">
        <f t="shared" si="52"/>
        <v>13</v>
      </c>
    </row>
    <row r="1243" spans="1:7" x14ac:dyDescent="0.25">
      <c r="A1243" s="225">
        <v>43496</v>
      </c>
      <c r="B1243" s="20">
        <f t="shared" si="40"/>
        <v>551.6099295744234</v>
      </c>
      <c r="C1243" s="257">
        <v>3704</v>
      </c>
      <c r="D1243" s="20">
        <f t="shared" si="41"/>
        <v>471.46147826873801</v>
      </c>
      <c r="E1243" s="20">
        <v>516.02</v>
      </c>
      <c r="F1243" s="170">
        <f>USD_CNY!B1030</f>
        <v>6.7148899999999996</v>
      </c>
      <c r="G1243" s="184">
        <f t="shared" si="52"/>
        <v>0</v>
      </c>
    </row>
    <row r="1244" spans="1:7" x14ac:dyDescent="0.25">
      <c r="A1244" s="225">
        <v>43497</v>
      </c>
      <c r="B1244" s="20">
        <f t="shared" si="40"/>
        <v>548.95667083958779</v>
      </c>
      <c r="C1244" s="257">
        <v>3701</v>
      </c>
      <c r="D1244" s="20">
        <f t="shared" si="41"/>
        <v>469.19373576033149</v>
      </c>
      <c r="E1244" s="20">
        <v>514.41</v>
      </c>
      <c r="F1244" s="170">
        <f>USD_CNY!B1031</f>
        <v>6.7418800000000001</v>
      </c>
      <c r="G1244" s="184">
        <f t="shared" si="52"/>
        <v>-3</v>
      </c>
    </row>
    <row r="1245" spans="1:7" x14ac:dyDescent="0.25">
      <c r="A1245" s="225">
        <v>43508</v>
      </c>
      <c r="B1245" s="20">
        <f t="shared" si="40"/>
        <v>544.62426672442984</v>
      </c>
      <c r="C1245" s="257">
        <v>3696</v>
      </c>
      <c r="D1245" s="20">
        <f t="shared" si="41"/>
        <v>465.49082626019646</v>
      </c>
      <c r="E1245" s="20">
        <v>506.21</v>
      </c>
      <c r="F1245" s="170">
        <f>USD_CNY!B1032</f>
        <v>6.7863300000000004</v>
      </c>
      <c r="G1245" s="184">
        <f t="shared" si="52"/>
        <v>-5</v>
      </c>
    </row>
    <row r="1246" spans="1:7" x14ac:dyDescent="0.25">
      <c r="A1246" s="225">
        <v>43509</v>
      </c>
      <c r="B1246" s="20">
        <f t="shared" si="40"/>
        <v>546.05470303286529</v>
      </c>
      <c r="C1246" s="257">
        <v>3694</v>
      </c>
      <c r="D1246" s="20">
        <f t="shared" si="41"/>
        <v>466.71342139561136</v>
      </c>
      <c r="E1246" s="20">
        <v>505.57</v>
      </c>
      <c r="F1246" s="170">
        <f>USD_CNY!B1033</f>
        <v>6.7648900000000003</v>
      </c>
      <c r="G1246" s="184">
        <f t="shared" si="52"/>
        <v>-2</v>
      </c>
    </row>
    <row r="1247" spans="1:7" x14ac:dyDescent="0.25">
      <c r="A1247" s="225">
        <v>43510</v>
      </c>
      <c r="B1247" s="20">
        <f t="shared" si="40"/>
        <v>542.37248123606628</v>
      </c>
      <c r="C1247" s="384">
        <v>3676</v>
      </c>
      <c r="D1247" s="20">
        <f t="shared" si="41"/>
        <v>463.56622327868916</v>
      </c>
      <c r="E1247" s="386">
        <v>501.39499999999998</v>
      </c>
      <c r="F1247" s="170">
        <f>USD_CNY!B1034</f>
        <v>6.7776300000000003</v>
      </c>
      <c r="G1247" s="184">
        <f t="shared" si="52"/>
        <v>-18</v>
      </c>
    </row>
    <row r="1248" spans="1:7" x14ac:dyDescent="0.25">
      <c r="A1248" s="225">
        <v>43511</v>
      </c>
      <c r="B1248" s="20">
        <f t="shared" si="40"/>
        <v>540.24660356421282</v>
      </c>
      <c r="C1248" s="384">
        <v>3666</v>
      </c>
      <c r="D1248" s="20">
        <f t="shared" si="41"/>
        <v>461.74923381556653</v>
      </c>
      <c r="E1248" s="386">
        <v>501.23500000000001</v>
      </c>
      <c r="F1248" s="170">
        <f>USD_CNY!B1035</f>
        <v>6.7857900000000004</v>
      </c>
      <c r="G1248" s="184">
        <f t="shared" si="52"/>
        <v>-10</v>
      </c>
    </row>
    <row r="1249" spans="1:7" x14ac:dyDescent="0.25">
      <c r="A1249" s="225">
        <v>43514</v>
      </c>
      <c r="B1249" s="20">
        <f t="shared" si="40"/>
        <v>547.28280961182998</v>
      </c>
      <c r="C1249" s="384">
        <v>3701</v>
      </c>
      <c r="D1249" s="20">
        <f t="shared" si="41"/>
        <v>467.76308513831623</v>
      </c>
      <c r="E1249" s="386">
        <v>507.98500000000001</v>
      </c>
      <c r="F1249" s="170">
        <f>USD_CNY!B1036</f>
        <v>6.7625000000000002</v>
      </c>
      <c r="G1249" s="184">
        <f t="shared" si="52"/>
        <v>35</v>
      </c>
    </row>
    <row r="1250" spans="1:7" x14ac:dyDescent="0.25">
      <c r="A1250" s="225">
        <v>43515</v>
      </c>
      <c r="B1250" s="20">
        <f t="shared" si="40"/>
        <v>546.60605720927072</v>
      </c>
      <c r="C1250" s="384">
        <v>3706</v>
      </c>
      <c r="D1250" s="20">
        <f t="shared" si="41"/>
        <v>467.18466428142801</v>
      </c>
      <c r="E1250" s="386">
        <v>508.30500000000001</v>
      </c>
      <c r="F1250" s="170">
        <f>USD_CNY!B1037</f>
        <v>6.7800200000000004</v>
      </c>
      <c r="G1250" s="184">
        <f t="shared" si="52"/>
        <v>5</v>
      </c>
    </row>
    <row r="1251" spans="1:7" x14ac:dyDescent="0.25">
      <c r="A1251" s="225">
        <v>43517</v>
      </c>
      <c r="B1251" s="20">
        <f t="shared" si="40"/>
        <v>554.20170197788559</v>
      </c>
      <c r="C1251" s="384">
        <v>3716</v>
      </c>
      <c r="D1251" s="20">
        <f t="shared" si="41"/>
        <v>473.67666835716722</v>
      </c>
      <c r="E1251" s="386">
        <v>515.70000000000005</v>
      </c>
      <c r="F1251" s="170">
        <f>USD_CNY!B1038</f>
        <v>6.7051400000000001</v>
      </c>
      <c r="G1251" s="184">
        <f t="shared" si="52"/>
        <v>10</v>
      </c>
    </row>
    <row r="1252" spans="1:7" x14ac:dyDescent="0.25">
      <c r="A1252" s="225">
        <v>43521</v>
      </c>
      <c r="B1252" s="20">
        <f t="shared" si="40"/>
        <v>553.5919155536742</v>
      </c>
      <c r="C1252" s="384">
        <v>3701</v>
      </c>
      <c r="D1252" s="20">
        <f t="shared" si="41"/>
        <v>473.15548337920876</v>
      </c>
      <c r="E1252" s="386">
        <v>512.96500000000003</v>
      </c>
      <c r="F1252" s="170">
        <f>USD_CNY!B1039</f>
        <v>6.6854300000000002</v>
      </c>
      <c r="G1252" s="184">
        <f t="shared" si="52"/>
        <v>-15</v>
      </c>
    </row>
    <row r="1253" spans="1:7" x14ac:dyDescent="0.25">
      <c r="A1253" s="225">
        <v>43522</v>
      </c>
      <c r="B1253" s="20">
        <f t="shared" si="40"/>
        <v>551.6620856742727</v>
      </c>
      <c r="C1253" s="384">
        <v>3691</v>
      </c>
      <c r="D1253" s="20">
        <f t="shared" si="41"/>
        <v>471.50605613185706</v>
      </c>
      <c r="E1253" s="386">
        <v>511.19499999999999</v>
      </c>
      <c r="F1253" s="170">
        <f>USD_CNY!B1040</f>
        <v>6.69069</v>
      </c>
      <c r="G1253" s="184">
        <f t="shared" si="52"/>
        <v>-10</v>
      </c>
    </row>
    <row r="1254" spans="1:7" x14ac:dyDescent="0.25">
      <c r="A1254" s="225">
        <v>43523</v>
      </c>
      <c r="B1254" s="20">
        <f t="shared" si="40"/>
        <v>551.34823040552362</v>
      </c>
      <c r="C1254" s="384">
        <v>3686</v>
      </c>
      <c r="D1254" s="20">
        <f t="shared" si="41"/>
        <v>471.23780376540486</v>
      </c>
      <c r="E1254" s="386">
        <v>511.84</v>
      </c>
      <c r="F1254" s="170">
        <f>USD_CNY!B1041</f>
        <v>6.6854300000000002</v>
      </c>
      <c r="G1254" s="184">
        <f t="shared" si="52"/>
        <v>-5</v>
      </c>
    </row>
    <row r="1255" spans="1:7" x14ac:dyDescent="0.25">
      <c r="A1255" s="225">
        <v>43524</v>
      </c>
      <c r="B1255" s="20">
        <f t="shared" si="40"/>
        <v>552.83428590242636</v>
      </c>
      <c r="C1255" s="257">
        <v>3694</v>
      </c>
      <c r="D1255" s="20">
        <f t="shared" si="41"/>
        <v>472.50793666874051</v>
      </c>
      <c r="E1255" s="20">
        <v>505.73</v>
      </c>
      <c r="F1255" s="170">
        <f>USD_CNY!B1042</f>
        <v>6.6819300000000004</v>
      </c>
      <c r="G1255" s="184">
        <f t="shared" si="52"/>
        <v>8</v>
      </c>
    </row>
    <row r="1256" spans="1:7" x14ac:dyDescent="0.25">
      <c r="A1256" s="225">
        <v>43526</v>
      </c>
      <c r="B1256" s="20">
        <f t="shared" si="40"/>
        <v>543.92443570078785</v>
      </c>
      <c r="C1256" s="257">
        <v>3644</v>
      </c>
      <c r="D1256" s="20">
        <f t="shared" si="41"/>
        <v>464.89268008614351</v>
      </c>
      <c r="E1256" s="20">
        <v>501.55500000000001</v>
      </c>
      <c r="F1256" s="170">
        <f>USD_CNY!B1043</f>
        <v>6.6994600000000002</v>
      </c>
      <c r="G1256" s="184">
        <f t="shared" si="52"/>
        <v>-50</v>
      </c>
    </row>
    <row r="1257" spans="1:7" x14ac:dyDescent="0.25">
      <c r="A1257" s="225">
        <v>43528</v>
      </c>
      <c r="B1257" s="20">
        <f t="shared" si="40"/>
        <v>533.94321314762431</v>
      </c>
      <c r="C1257" s="257">
        <v>3579</v>
      </c>
      <c r="D1257" s="20">
        <f t="shared" si="41"/>
        <v>456.36172063899517</v>
      </c>
      <c r="E1257" s="20">
        <v>490.46</v>
      </c>
      <c r="F1257" s="170">
        <f>USD_CNY!B1044</f>
        <v>6.70296</v>
      </c>
      <c r="G1257" s="184">
        <f t="shared" si="52"/>
        <v>-65</v>
      </c>
    </row>
    <row r="1258" spans="1:7" x14ac:dyDescent="0.25">
      <c r="A1258" s="225">
        <v>43529</v>
      </c>
      <c r="B1258" s="20">
        <f t="shared" si="40"/>
        <v>530.14391751593121</v>
      </c>
      <c r="C1258" s="257">
        <v>3554</v>
      </c>
      <c r="D1258" s="20">
        <f t="shared" si="41"/>
        <v>453.11445941532583</v>
      </c>
      <c r="E1258" s="20">
        <v>486.12</v>
      </c>
      <c r="F1258" s="170">
        <f>USD_CNY!B1045</f>
        <v>6.7038399999999996</v>
      </c>
      <c r="G1258" s="184">
        <f t="shared" si="52"/>
        <v>-25</v>
      </c>
    </row>
    <row r="1259" spans="1:7" x14ac:dyDescent="0.25">
      <c r="A1259" s="225">
        <v>43530</v>
      </c>
      <c r="B1259" s="20">
        <f t="shared" si="40"/>
        <v>531.37633011345645</v>
      </c>
      <c r="C1259" s="257">
        <v>3574</v>
      </c>
      <c r="D1259" s="20">
        <f t="shared" si="41"/>
        <v>454.16780351577478</v>
      </c>
      <c r="E1259" s="20">
        <v>486.12</v>
      </c>
      <c r="F1259" s="170">
        <f>USD_CNY!B1046</f>
        <v>6.72593</v>
      </c>
      <c r="G1259" s="184">
        <f t="shared" si="52"/>
        <v>20</v>
      </c>
    </row>
    <row r="1260" spans="1:7" x14ac:dyDescent="0.25">
      <c r="A1260" s="225">
        <v>43531</v>
      </c>
      <c r="B1260" s="20">
        <f t="shared" si="40"/>
        <v>535.63874473447459</v>
      </c>
      <c r="C1260" s="257">
        <v>3596</v>
      </c>
      <c r="D1260" s="20">
        <f t="shared" si="41"/>
        <v>457.81089293544841</v>
      </c>
      <c r="E1260" s="20">
        <v>485.16</v>
      </c>
      <c r="F1260" s="170">
        <f>USD_CNY!B1047</f>
        <v>6.7134799999999997</v>
      </c>
      <c r="G1260" s="184">
        <f t="shared" si="52"/>
        <v>22</v>
      </c>
    </row>
    <row r="1261" spans="1:7" x14ac:dyDescent="0.25">
      <c r="A1261" s="225">
        <v>43532</v>
      </c>
      <c r="B1261" s="20">
        <f t="shared" si="40"/>
        <v>533.53024378068062</v>
      </c>
      <c r="C1261" s="257">
        <v>3591</v>
      </c>
      <c r="D1261" s="20">
        <f t="shared" si="41"/>
        <v>456.0087553681031</v>
      </c>
      <c r="E1261" s="20">
        <v>483.70499999999998</v>
      </c>
      <c r="F1261" s="170">
        <f>USD_CNY!B1048</f>
        <v>6.7306400000000002</v>
      </c>
      <c r="G1261" s="184">
        <f t="shared" si="52"/>
        <v>-5</v>
      </c>
    </row>
    <row r="1262" spans="1:7" x14ac:dyDescent="0.25">
      <c r="A1262" s="224"/>
      <c r="B1262" s="20"/>
      <c r="C1262" s="257"/>
      <c r="D1262" s="20"/>
      <c r="E1262" s="20"/>
      <c r="F1262" s="58"/>
    </row>
    <row r="1263" spans="1:7" x14ac:dyDescent="0.25">
      <c r="A1263" s="224"/>
      <c r="B1263" s="20"/>
      <c r="C1263" s="257"/>
      <c r="D1263" s="20"/>
      <c r="E1263" s="20"/>
      <c r="F1263" s="58"/>
    </row>
    <row r="1264" spans="1:7" x14ac:dyDescent="0.25">
      <c r="A1264" s="224"/>
      <c r="B1264" s="20"/>
      <c r="C1264" s="257"/>
      <c r="D1264" s="20"/>
      <c r="E1264" s="20"/>
      <c r="F1264" s="58"/>
    </row>
    <row r="1265" spans="1:6" x14ac:dyDescent="0.25">
      <c r="A1265" s="224"/>
      <c r="B1265" s="20"/>
      <c r="C1265" s="257"/>
      <c r="D1265" s="20"/>
      <c r="E1265" s="20"/>
      <c r="F1265" s="58"/>
    </row>
    <row r="1266" spans="1:6" x14ac:dyDescent="0.25">
      <c r="A1266" s="224"/>
      <c r="B1266" s="20"/>
      <c r="C1266" s="257"/>
      <c r="D1266" s="20"/>
      <c r="E1266" s="20"/>
      <c r="F1266" s="58"/>
    </row>
    <row r="1267" spans="1:6" x14ac:dyDescent="0.25">
      <c r="A1267" s="224"/>
      <c r="B1267" s="20"/>
      <c r="C1267" s="257"/>
      <c r="D1267" s="20"/>
      <c r="E1267" s="20"/>
      <c r="F1267" s="58"/>
    </row>
    <row r="1268" spans="1:6" x14ac:dyDescent="0.25">
      <c r="A1268" s="224"/>
      <c r="B1268" s="20"/>
      <c r="C1268" s="257"/>
      <c r="D1268" s="20"/>
      <c r="E1268" s="20"/>
      <c r="F1268" s="58"/>
    </row>
    <row r="1269" spans="1:6" x14ac:dyDescent="0.25">
      <c r="A1269" s="224"/>
      <c r="B1269" s="20"/>
      <c r="C1269" s="257"/>
      <c r="D1269" s="20"/>
      <c r="E1269" s="20"/>
      <c r="F1269" s="58"/>
    </row>
    <row r="1270" spans="1:6" x14ac:dyDescent="0.25">
      <c r="A1270" s="224"/>
      <c r="B1270" s="20"/>
      <c r="C1270" s="257"/>
      <c r="D1270" s="20"/>
      <c r="E1270" s="20"/>
      <c r="F1270" s="58"/>
    </row>
    <row r="1271" spans="1:6" x14ac:dyDescent="0.25">
      <c r="A1271" s="224"/>
      <c r="B1271" s="20"/>
      <c r="C1271" s="257"/>
      <c r="D1271" s="20"/>
      <c r="E1271" s="20"/>
      <c r="F1271" s="58"/>
    </row>
    <row r="1272" spans="1:6" x14ac:dyDescent="0.25">
      <c r="A1272" s="224"/>
      <c r="B1272" s="20"/>
      <c r="C1272" s="257"/>
      <c r="D1272" s="20"/>
      <c r="E1272" s="20"/>
      <c r="F1272" s="58"/>
    </row>
    <row r="1273" spans="1:6" x14ac:dyDescent="0.25">
      <c r="A1273" s="224"/>
      <c r="B1273" s="20"/>
      <c r="C1273" s="257"/>
      <c r="D1273" s="20"/>
      <c r="E1273" s="20"/>
      <c r="F1273" s="58"/>
    </row>
    <row r="1274" spans="1:6" x14ac:dyDescent="0.25">
      <c r="A1274" s="224"/>
      <c r="B1274" s="20"/>
      <c r="C1274" s="257"/>
      <c r="D1274" s="20"/>
      <c r="E1274" s="20"/>
      <c r="F1274" s="58"/>
    </row>
    <row r="1275" spans="1:6" x14ac:dyDescent="0.25">
      <c r="A1275" s="224"/>
      <c r="B1275" s="20"/>
      <c r="C1275" s="257"/>
      <c r="D1275" s="20"/>
      <c r="E1275" s="20"/>
      <c r="F1275" s="58"/>
    </row>
    <row r="1276" spans="1:6" x14ac:dyDescent="0.25">
      <c r="A1276" s="224"/>
      <c r="B1276" s="20"/>
      <c r="C1276" s="257"/>
      <c r="D1276" s="20"/>
      <c r="E1276" s="20"/>
      <c r="F1276" s="58"/>
    </row>
    <row r="1277" spans="1:6" x14ac:dyDescent="0.25">
      <c r="A1277" s="224"/>
      <c r="B1277" s="20"/>
      <c r="C1277" s="257"/>
      <c r="D1277" s="20"/>
      <c r="E1277" s="20"/>
      <c r="F1277" s="58"/>
    </row>
    <row r="1278" spans="1:6" x14ac:dyDescent="0.25">
      <c r="A1278" s="224"/>
      <c r="B1278" s="20"/>
      <c r="C1278" s="257"/>
      <c r="D1278" s="20"/>
      <c r="E1278" s="20"/>
      <c r="F1278" s="58"/>
    </row>
    <row r="1279" spans="1:6" x14ac:dyDescent="0.25">
      <c r="A1279" s="224"/>
      <c r="B1279" s="20"/>
      <c r="C1279" s="257"/>
      <c r="D1279" s="20"/>
      <c r="E1279" s="20"/>
      <c r="F1279" s="58"/>
    </row>
    <row r="1280" spans="1:6" x14ac:dyDescent="0.25">
      <c r="A1280" s="224"/>
      <c r="B1280" s="20"/>
      <c r="C1280" s="257"/>
      <c r="D1280" s="20"/>
      <c r="E1280" s="20"/>
      <c r="F1280" s="58"/>
    </row>
    <row r="1281" spans="1:6" x14ac:dyDescent="0.25">
      <c r="A1281" s="224"/>
      <c r="B1281" s="20"/>
      <c r="C1281" s="257"/>
      <c r="D1281" s="20"/>
      <c r="E1281" s="20"/>
      <c r="F1281" s="58"/>
    </row>
    <row r="1282" spans="1:6" x14ac:dyDescent="0.25">
      <c r="A1282" s="224"/>
      <c r="B1282" s="20"/>
      <c r="C1282" s="257"/>
      <c r="D1282" s="20"/>
      <c r="E1282" s="20"/>
      <c r="F1282" s="58"/>
    </row>
    <row r="1283" spans="1:6" x14ac:dyDescent="0.25">
      <c r="A1283" s="224"/>
      <c r="B1283" s="20"/>
      <c r="C1283" s="257"/>
      <c r="D1283" s="20"/>
      <c r="E1283" s="20"/>
      <c r="F1283" s="58"/>
    </row>
    <row r="1284" spans="1:6" x14ac:dyDescent="0.25">
      <c r="A1284" s="224"/>
      <c r="B1284" s="20"/>
      <c r="C1284" s="257"/>
      <c r="D1284" s="20"/>
      <c r="E1284" s="20"/>
      <c r="F1284" s="58"/>
    </row>
    <row r="1285" spans="1:6" x14ac:dyDescent="0.25">
      <c r="A1285" s="224"/>
      <c r="B1285" s="20"/>
      <c r="C1285" s="257"/>
      <c r="D1285" s="20"/>
      <c r="E1285" s="20"/>
      <c r="F1285" s="58"/>
    </row>
    <row r="1286" spans="1:6" x14ac:dyDescent="0.25">
      <c r="A1286" s="224"/>
      <c r="B1286" s="20"/>
      <c r="C1286" s="257"/>
      <c r="D1286" s="20"/>
      <c r="E1286" s="20"/>
      <c r="F1286" s="58"/>
    </row>
    <row r="1287" spans="1:6" x14ac:dyDescent="0.25">
      <c r="A1287" s="224"/>
      <c r="B1287" s="20"/>
      <c r="C1287" s="257"/>
      <c r="D1287" s="20"/>
      <c r="E1287" s="20"/>
      <c r="F1287" s="58"/>
    </row>
    <row r="1288" spans="1:6" x14ac:dyDescent="0.25">
      <c r="A1288" s="224"/>
      <c r="B1288" s="20"/>
      <c r="C1288" s="257"/>
      <c r="D1288" s="20"/>
      <c r="E1288" s="20"/>
      <c r="F1288" s="58"/>
    </row>
    <row r="1289" spans="1:6" x14ac:dyDescent="0.25">
      <c r="A1289" s="224"/>
      <c r="B1289" s="20"/>
      <c r="C1289" s="257"/>
      <c r="D1289" s="20"/>
      <c r="E1289" s="20"/>
      <c r="F1289" s="58"/>
    </row>
    <row r="1290" spans="1:6" x14ac:dyDescent="0.25">
      <c r="A1290" s="224"/>
      <c r="B1290" s="20"/>
      <c r="C1290" s="257"/>
      <c r="D1290" s="20"/>
      <c r="E1290" s="20"/>
      <c r="F1290" s="58"/>
    </row>
    <row r="1291" spans="1:6" x14ac:dyDescent="0.25">
      <c r="A1291" s="224"/>
      <c r="B1291" s="20"/>
      <c r="C1291" s="257"/>
      <c r="D1291" s="20"/>
      <c r="E1291" s="20"/>
      <c r="F1291" s="58"/>
    </row>
    <row r="1292" spans="1:6" x14ac:dyDescent="0.25">
      <c r="A1292" s="224"/>
      <c r="B1292" s="20"/>
      <c r="C1292" s="257"/>
      <c r="D1292" s="20"/>
      <c r="E1292" s="20"/>
      <c r="F1292" s="58"/>
    </row>
    <row r="1293" spans="1:6" x14ac:dyDescent="0.25">
      <c r="A1293" s="224"/>
      <c r="B1293" s="20"/>
      <c r="C1293" s="257"/>
      <c r="D1293" s="20"/>
      <c r="E1293" s="20"/>
      <c r="F1293" s="58"/>
    </row>
    <row r="1294" spans="1:6" x14ac:dyDescent="0.25">
      <c r="A1294" s="224"/>
      <c r="B1294" s="20"/>
      <c r="C1294" s="257"/>
      <c r="D1294" s="20"/>
      <c r="E1294" s="20"/>
      <c r="F1294" s="58"/>
    </row>
    <row r="1295" spans="1:6" x14ac:dyDescent="0.25">
      <c r="A1295" s="224"/>
      <c r="B1295" s="20"/>
      <c r="C1295" s="257"/>
      <c r="D1295" s="20"/>
      <c r="E1295" s="20"/>
      <c r="F1295" s="58"/>
    </row>
    <row r="1296" spans="1:6" x14ac:dyDescent="0.25">
      <c r="A1296" s="224"/>
      <c r="B1296" s="20"/>
      <c r="C1296" s="257"/>
      <c r="D1296" s="20"/>
      <c r="E1296" s="20"/>
      <c r="F1296" s="58"/>
    </row>
    <row r="1297" spans="1:6" x14ac:dyDescent="0.25">
      <c r="A1297" s="224"/>
      <c r="B1297" s="20"/>
      <c r="C1297" s="257"/>
      <c r="D1297" s="20"/>
      <c r="E1297" s="20"/>
      <c r="F1297" s="58"/>
    </row>
    <row r="1298" spans="1:6" x14ac:dyDescent="0.25">
      <c r="A1298" s="224"/>
      <c r="B1298" s="20"/>
      <c r="C1298" s="257"/>
      <c r="D1298" s="20"/>
      <c r="E1298" s="20"/>
      <c r="F1298" s="58"/>
    </row>
    <row r="1299" spans="1:6" x14ac:dyDescent="0.25">
      <c r="A1299" s="224"/>
      <c r="B1299" s="20"/>
      <c r="C1299" s="257"/>
      <c r="D1299" s="20"/>
      <c r="E1299" s="20"/>
      <c r="F1299" s="58"/>
    </row>
    <row r="1300" spans="1:6" x14ac:dyDescent="0.25">
      <c r="A1300" s="224"/>
      <c r="B1300" s="20"/>
      <c r="C1300" s="257"/>
      <c r="D1300" s="20"/>
      <c r="E1300" s="20"/>
      <c r="F1300" s="58"/>
    </row>
    <row r="1301" spans="1:6" x14ac:dyDescent="0.25">
      <c r="A1301" s="224"/>
      <c r="B1301" s="20"/>
      <c r="C1301" s="257"/>
      <c r="D1301" s="20"/>
      <c r="E1301" s="20"/>
      <c r="F1301" s="58"/>
    </row>
    <row r="1302" spans="1:6" x14ac:dyDescent="0.25">
      <c r="A1302" s="224"/>
      <c r="B1302" s="20"/>
      <c r="C1302" s="257"/>
      <c r="D1302" s="20"/>
      <c r="E1302" s="20"/>
      <c r="F1302" s="58"/>
    </row>
    <row r="1303" spans="1:6" x14ac:dyDescent="0.25">
      <c r="A1303" s="224"/>
      <c r="B1303" s="20"/>
      <c r="C1303" s="257"/>
      <c r="D1303" s="20"/>
      <c r="E1303" s="20"/>
      <c r="F1303" s="58"/>
    </row>
    <row r="1304" spans="1:6" x14ac:dyDescent="0.25">
      <c r="A1304" s="224"/>
      <c r="B1304" s="20"/>
      <c r="C1304" s="257"/>
      <c r="D1304" s="20"/>
      <c r="E1304" s="20"/>
      <c r="F1304" s="58"/>
    </row>
    <row r="1305" spans="1:6" x14ac:dyDescent="0.25">
      <c r="A1305" s="224"/>
      <c r="B1305" s="20"/>
      <c r="C1305" s="257"/>
      <c r="D1305" s="20"/>
      <c r="E1305" s="20"/>
      <c r="F1305" s="58"/>
    </row>
    <row r="1306" spans="1:6" x14ac:dyDescent="0.25">
      <c r="A1306" s="224"/>
      <c r="B1306" s="20"/>
      <c r="C1306" s="257"/>
      <c r="D1306" s="20"/>
      <c r="E1306" s="20"/>
      <c r="F1306" s="58"/>
    </row>
    <row r="1307" spans="1:6" x14ac:dyDescent="0.25">
      <c r="A1307" s="224"/>
      <c r="B1307" s="20"/>
      <c r="C1307" s="257"/>
      <c r="D1307" s="20"/>
      <c r="E1307" s="20"/>
      <c r="F1307" s="58"/>
    </row>
    <row r="1308" spans="1:6" x14ac:dyDescent="0.25">
      <c r="A1308" s="224"/>
      <c r="B1308" s="20"/>
      <c r="C1308" s="257"/>
      <c r="D1308" s="20"/>
      <c r="E1308" s="20"/>
      <c r="F1308" s="58"/>
    </row>
    <row r="1309" spans="1:6" x14ac:dyDescent="0.25">
      <c r="A1309" s="224"/>
      <c r="B1309" s="20"/>
      <c r="C1309" s="257"/>
      <c r="D1309" s="20"/>
      <c r="E1309" s="20"/>
      <c r="F1309" s="58"/>
    </row>
    <row r="1310" spans="1:6" x14ac:dyDescent="0.25">
      <c r="A1310" s="224"/>
      <c r="B1310" s="20"/>
      <c r="C1310" s="257"/>
      <c r="D1310" s="20"/>
      <c r="E1310" s="20"/>
      <c r="F1310" s="58"/>
    </row>
    <row r="1311" spans="1:6" x14ac:dyDescent="0.25">
      <c r="A1311" s="224"/>
      <c r="B1311" s="20"/>
      <c r="C1311" s="257"/>
      <c r="D1311" s="20"/>
      <c r="E1311" s="20"/>
      <c r="F1311" s="58"/>
    </row>
    <row r="1312" spans="1:6" x14ac:dyDescent="0.25">
      <c r="A1312" s="224"/>
      <c r="B1312" s="20"/>
      <c r="C1312" s="257"/>
      <c r="D1312" s="20"/>
      <c r="E1312" s="20"/>
      <c r="F1312" s="58"/>
    </row>
    <row r="1313" spans="1:6" x14ac:dyDescent="0.25">
      <c r="A1313" s="224"/>
      <c r="B1313" s="20"/>
      <c r="C1313" s="257"/>
      <c r="D1313" s="20"/>
      <c r="E1313" s="20"/>
      <c r="F1313" s="58"/>
    </row>
    <row r="1314" spans="1:6" x14ac:dyDescent="0.25">
      <c r="A1314" s="224"/>
      <c r="B1314" s="20"/>
      <c r="C1314" s="257"/>
      <c r="D1314" s="20"/>
      <c r="E1314" s="20"/>
      <c r="F1314" s="58"/>
    </row>
    <row r="1315" spans="1:6" x14ac:dyDescent="0.25">
      <c r="A1315" s="224"/>
      <c r="B1315" s="20"/>
      <c r="C1315" s="257"/>
      <c r="D1315" s="20"/>
      <c r="E1315" s="20"/>
      <c r="F1315" s="58"/>
    </row>
    <row r="1316" spans="1:6" x14ac:dyDescent="0.25">
      <c r="A1316" s="224"/>
      <c r="B1316" s="20"/>
      <c r="C1316" s="257"/>
      <c r="D1316" s="20"/>
      <c r="E1316" s="20"/>
      <c r="F1316" s="58"/>
    </row>
    <row r="1317" spans="1:6" x14ac:dyDescent="0.25">
      <c r="A1317" s="224"/>
      <c r="B1317" s="20"/>
      <c r="C1317" s="257"/>
      <c r="D1317" s="20"/>
      <c r="E1317" s="20"/>
      <c r="F1317" s="58"/>
    </row>
    <row r="1318" spans="1:6" x14ac:dyDescent="0.25">
      <c r="A1318" s="224"/>
      <c r="B1318" s="20"/>
      <c r="C1318" s="257"/>
      <c r="D1318" s="20"/>
      <c r="E1318" s="20"/>
      <c r="F1318" s="58"/>
    </row>
    <row r="1319" spans="1:6" x14ac:dyDescent="0.25">
      <c r="A1319" s="224"/>
      <c r="B1319" s="20"/>
      <c r="C1319" s="257"/>
      <c r="D1319" s="20"/>
      <c r="E1319" s="20"/>
      <c r="F1319" s="58"/>
    </row>
    <row r="1320" spans="1:6" x14ac:dyDescent="0.25">
      <c r="A1320" s="224"/>
      <c r="B1320" s="20"/>
      <c r="C1320" s="257"/>
      <c r="D1320" s="20"/>
      <c r="E1320" s="20"/>
      <c r="F1320" s="58"/>
    </row>
    <row r="1321" spans="1:6" x14ac:dyDescent="0.25">
      <c r="A1321" s="224"/>
      <c r="B1321" s="20"/>
      <c r="C1321" s="257"/>
      <c r="D1321" s="20"/>
      <c r="E1321" s="20"/>
      <c r="F1321" s="58"/>
    </row>
    <row r="1322" spans="1:6" x14ac:dyDescent="0.25">
      <c r="A1322" s="224"/>
      <c r="B1322" s="20"/>
      <c r="C1322" s="257"/>
      <c r="D1322" s="20"/>
      <c r="E1322" s="20"/>
      <c r="F1322" s="58"/>
    </row>
    <row r="1323" spans="1:6" x14ac:dyDescent="0.25">
      <c r="A1323" s="224"/>
      <c r="B1323" s="20"/>
      <c r="C1323" s="257"/>
      <c r="D1323" s="20"/>
      <c r="E1323" s="20"/>
      <c r="F1323" s="58"/>
    </row>
    <row r="1324" spans="1:6" x14ac:dyDescent="0.25">
      <c r="A1324" s="224"/>
      <c r="B1324" s="20"/>
      <c r="C1324" s="257"/>
      <c r="D1324" s="20"/>
      <c r="E1324" s="20"/>
      <c r="F1324" s="58"/>
    </row>
    <row r="1325" spans="1:6" x14ac:dyDescent="0.25">
      <c r="A1325" s="224"/>
      <c r="B1325" s="20"/>
      <c r="C1325" s="257"/>
      <c r="D1325" s="20"/>
      <c r="E1325" s="20"/>
      <c r="F1325" s="58"/>
    </row>
    <row r="1326" spans="1:6" x14ac:dyDescent="0.25">
      <c r="A1326" s="224"/>
      <c r="B1326" s="20"/>
      <c r="C1326" s="257"/>
      <c r="D1326" s="20"/>
      <c r="E1326" s="20"/>
      <c r="F1326" s="58"/>
    </row>
    <row r="1327" spans="1:6" x14ac:dyDescent="0.25">
      <c r="A1327" s="224"/>
      <c r="B1327" s="20"/>
      <c r="C1327" s="257"/>
      <c r="D1327" s="20"/>
      <c r="E1327" s="20"/>
      <c r="F1327" s="58"/>
    </row>
    <row r="1328" spans="1:6" x14ac:dyDescent="0.25">
      <c r="A1328" s="224"/>
      <c r="B1328" s="20"/>
      <c r="C1328" s="257"/>
      <c r="D1328" s="20"/>
      <c r="E1328" s="20"/>
      <c r="F1328" s="58"/>
    </row>
    <row r="1329" spans="1:6" x14ac:dyDescent="0.25">
      <c r="A1329" s="224"/>
      <c r="B1329" s="20"/>
      <c r="C1329" s="257"/>
      <c r="D1329" s="20"/>
      <c r="E1329" s="20"/>
      <c r="F1329" s="58"/>
    </row>
    <row r="1330" spans="1:6" x14ac:dyDescent="0.25">
      <c r="A1330" s="224"/>
      <c r="B1330" s="20"/>
      <c r="C1330" s="257"/>
      <c r="D1330" s="20"/>
      <c r="E1330" s="20"/>
      <c r="F1330" s="58"/>
    </row>
    <row r="1331" spans="1:6" x14ac:dyDescent="0.25">
      <c r="A1331" s="224"/>
      <c r="B1331" s="20"/>
      <c r="C1331" s="257"/>
      <c r="D1331" s="20"/>
      <c r="E1331" s="20"/>
      <c r="F1331" s="58"/>
    </row>
    <row r="1332" spans="1:6" x14ac:dyDescent="0.25">
      <c r="A1332" s="224"/>
      <c r="B1332" s="20"/>
      <c r="C1332" s="257"/>
      <c r="D1332" s="20"/>
      <c r="E1332" s="20"/>
      <c r="F1332" s="58"/>
    </row>
    <row r="1333" spans="1:6" x14ac:dyDescent="0.25">
      <c r="A1333" s="224"/>
      <c r="B1333" s="20"/>
      <c r="C1333" s="257"/>
      <c r="D1333" s="20"/>
      <c r="E1333" s="20"/>
      <c r="F1333" s="58"/>
    </row>
    <row r="1334" spans="1:6" x14ac:dyDescent="0.25">
      <c r="A1334" s="224"/>
      <c r="B1334" s="20"/>
      <c r="C1334" s="257"/>
      <c r="D1334" s="20"/>
      <c r="E1334" s="20"/>
      <c r="F1334" s="58"/>
    </row>
    <row r="1335" spans="1:6" x14ac:dyDescent="0.25">
      <c r="A1335" s="224"/>
      <c r="B1335" s="20"/>
      <c r="C1335" s="257"/>
      <c r="D1335" s="20"/>
      <c r="E1335" s="20"/>
      <c r="F1335" s="58"/>
    </row>
    <row r="1336" spans="1:6" x14ac:dyDescent="0.25">
      <c r="A1336" s="224"/>
      <c r="B1336" s="20"/>
      <c r="C1336" s="257"/>
      <c r="D1336" s="20"/>
      <c r="E1336" s="20"/>
      <c r="F1336" s="58"/>
    </row>
    <row r="1337" spans="1:6" x14ac:dyDescent="0.25">
      <c r="A1337" s="224"/>
      <c r="B1337" s="20"/>
      <c r="C1337" s="257"/>
      <c r="D1337" s="20"/>
      <c r="E1337" s="20"/>
      <c r="F1337" s="58"/>
    </row>
    <row r="1338" spans="1:6" x14ac:dyDescent="0.25">
      <c r="A1338" s="224"/>
      <c r="B1338" s="20"/>
      <c r="C1338" s="257"/>
      <c r="D1338" s="20"/>
      <c r="E1338" s="20"/>
      <c r="F1338" s="58"/>
    </row>
    <row r="1339" spans="1:6" x14ac:dyDescent="0.25">
      <c r="A1339" s="224"/>
      <c r="B1339" s="20"/>
      <c r="C1339" s="257"/>
      <c r="D1339" s="20"/>
      <c r="E1339" s="20"/>
      <c r="F1339" s="58"/>
    </row>
    <row r="1340" spans="1:6" x14ac:dyDescent="0.25">
      <c r="A1340" s="224"/>
      <c r="B1340" s="20"/>
      <c r="C1340" s="257"/>
      <c r="D1340" s="20"/>
      <c r="E1340" s="20"/>
      <c r="F1340" s="58"/>
    </row>
    <row r="1341" spans="1:6" x14ac:dyDescent="0.25">
      <c r="A1341" s="224"/>
      <c r="B1341" s="20"/>
      <c r="C1341" s="257"/>
      <c r="D1341" s="20"/>
      <c r="E1341" s="20"/>
      <c r="F1341" s="58"/>
    </row>
    <row r="1342" spans="1:6" x14ac:dyDescent="0.25">
      <c r="A1342" s="224"/>
      <c r="B1342" s="20"/>
      <c r="C1342" s="257"/>
      <c r="D1342" s="20"/>
      <c r="E1342" s="20"/>
      <c r="F1342" s="58"/>
    </row>
    <row r="1343" spans="1:6" x14ac:dyDescent="0.25">
      <c r="A1343" s="224"/>
      <c r="B1343" s="20"/>
      <c r="C1343" s="257"/>
      <c r="D1343" s="20"/>
      <c r="E1343" s="20"/>
      <c r="F1343" s="58"/>
    </row>
    <row r="1344" spans="1:6" x14ac:dyDescent="0.25">
      <c r="A1344" s="224"/>
      <c r="B1344" s="20"/>
      <c r="C1344" s="257"/>
      <c r="D1344" s="20"/>
      <c r="E1344" s="20"/>
      <c r="F1344" s="58"/>
    </row>
    <row r="1345" spans="1:6" x14ac:dyDescent="0.25">
      <c r="A1345" s="224"/>
      <c r="B1345" s="20"/>
      <c r="C1345" s="257"/>
      <c r="D1345" s="20"/>
      <c r="E1345" s="20"/>
      <c r="F1345" s="58"/>
    </row>
    <row r="1346" spans="1:6" x14ac:dyDescent="0.25">
      <c r="A1346" s="224"/>
      <c r="B1346" s="20"/>
      <c r="C1346" s="257"/>
      <c r="D1346" s="20"/>
      <c r="E1346" s="20"/>
      <c r="F1346" s="58"/>
    </row>
    <row r="1347" spans="1:6" x14ac:dyDescent="0.25">
      <c r="A1347" s="224"/>
      <c r="B1347" s="20"/>
      <c r="C1347" s="257"/>
      <c r="D1347" s="20"/>
      <c r="E1347" s="20"/>
      <c r="F1347" s="58"/>
    </row>
    <row r="1348" spans="1:6" x14ac:dyDescent="0.25">
      <c r="A1348" s="224"/>
      <c r="B1348" s="20"/>
      <c r="C1348" s="257"/>
      <c r="D1348" s="20"/>
      <c r="E1348" s="20"/>
      <c r="F1348" s="58"/>
    </row>
    <row r="1349" spans="1:6" x14ac:dyDescent="0.25">
      <c r="A1349" s="224"/>
      <c r="B1349" s="20"/>
      <c r="C1349" s="257"/>
      <c r="D1349" s="20"/>
      <c r="E1349" s="20"/>
      <c r="F1349" s="58"/>
    </row>
    <row r="1350" spans="1:6" x14ac:dyDescent="0.25">
      <c r="A1350" s="224"/>
      <c r="B1350" s="20"/>
      <c r="C1350" s="257"/>
      <c r="D1350" s="20"/>
      <c r="E1350" s="20"/>
      <c r="F1350" s="58"/>
    </row>
    <row r="1351" spans="1:6" x14ac:dyDescent="0.25">
      <c r="A1351" s="224"/>
      <c r="B1351" s="20"/>
      <c r="C1351" s="257"/>
      <c r="D1351" s="20"/>
      <c r="E1351" s="20"/>
      <c r="F1351" s="58"/>
    </row>
    <row r="1352" spans="1:6" x14ac:dyDescent="0.25">
      <c r="A1352" s="224"/>
      <c r="B1352" s="20"/>
      <c r="C1352" s="257"/>
      <c r="D1352" s="20"/>
      <c r="E1352" s="20"/>
      <c r="F1352" s="58"/>
    </row>
    <row r="1353" spans="1:6" x14ac:dyDescent="0.25">
      <c r="A1353" s="224"/>
      <c r="B1353" s="20"/>
      <c r="C1353" s="257"/>
      <c r="D1353" s="20"/>
      <c r="E1353" s="20"/>
      <c r="F1353" s="58"/>
    </row>
    <row r="1354" spans="1:6" x14ac:dyDescent="0.25">
      <c r="A1354" s="224"/>
      <c r="B1354" s="20"/>
      <c r="C1354" s="257"/>
      <c r="D1354" s="20"/>
      <c r="E1354" s="20"/>
      <c r="F1354" s="58"/>
    </row>
    <row r="1355" spans="1:6" x14ac:dyDescent="0.25">
      <c r="A1355" s="224"/>
      <c r="B1355" s="20"/>
      <c r="C1355" s="257"/>
      <c r="D1355" s="20"/>
      <c r="E1355" s="20"/>
      <c r="F1355" s="58"/>
    </row>
    <row r="1356" spans="1:6" x14ac:dyDescent="0.25">
      <c r="A1356" s="224"/>
      <c r="B1356" s="20"/>
      <c r="C1356" s="257"/>
      <c r="D1356" s="20"/>
      <c r="E1356" s="20"/>
      <c r="F1356" s="58"/>
    </row>
    <row r="1357" spans="1:6" x14ac:dyDescent="0.25">
      <c r="A1357" s="224"/>
      <c r="B1357" s="20"/>
      <c r="C1357" s="257"/>
      <c r="D1357" s="20"/>
      <c r="E1357" s="20"/>
      <c r="F1357" s="58"/>
    </row>
    <row r="1358" spans="1:6" x14ac:dyDescent="0.25">
      <c r="A1358" s="224"/>
      <c r="B1358" s="20"/>
      <c r="C1358" s="257"/>
      <c r="D1358" s="20"/>
      <c r="E1358" s="20"/>
      <c r="F1358" s="58"/>
    </row>
    <row r="1359" spans="1:6" x14ac:dyDescent="0.25">
      <c r="A1359" s="224"/>
      <c r="B1359" s="20"/>
      <c r="C1359" s="257"/>
      <c r="D1359" s="20"/>
      <c r="E1359" s="20"/>
      <c r="F1359" s="58"/>
    </row>
    <row r="1360" spans="1:6" x14ac:dyDescent="0.25">
      <c r="A1360" s="224"/>
      <c r="B1360" s="20"/>
      <c r="C1360" s="257"/>
      <c r="D1360" s="20"/>
      <c r="E1360" s="20"/>
      <c r="F1360" s="58"/>
    </row>
    <row r="1361" spans="1:6" x14ac:dyDescent="0.25">
      <c r="A1361" s="224"/>
      <c r="B1361" s="20"/>
      <c r="C1361" s="257"/>
      <c r="D1361" s="20"/>
      <c r="E1361" s="20"/>
      <c r="F1361" s="58"/>
    </row>
    <row r="1362" spans="1:6" x14ac:dyDescent="0.25">
      <c r="A1362" s="224"/>
      <c r="B1362" s="20"/>
      <c r="C1362" s="257"/>
      <c r="D1362" s="20"/>
      <c r="E1362" s="20"/>
      <c r="F1362" s="58"/>
    </row>
    <row r="1363" spans="1:6" x14ac:dyDescent="0.25">
      <c r="A1363" s="224"/>
      <c r="B1363" s="20"/>
      <c r="C1363" s="257"/>
      <c r="D1363" s="20"/>
      <c r="E1363" s="20"/>
      <c r="F1363" s="58"/>
    </row>
    <row r="1364" spans="1:6" x14ac:dyDescent="0.25">
      <c r="A1364" s="224"/>
      <c r="B1364" s="20"/>
      <c r="C1364" s="257"/>
      <c r="D1364" s="20"/>
      <c r="E1364" s="20"/>
      <c r="F1364" s="58"/>
    </row>
    <row r="1365" spans="1:6" x14ac:dyDescent="0.25">
      <c r="A1365" s="224"/>
      <c r="B1365" s="20"/>
      <c r="C1365" s="257"/>
      <c r="D1365" s="20"/>
      <c r="E1365" s="20"/>
      <c r="F1365" s="58"/>
    </row>
    <row r="1366" spans="1:6" x14ac:dyDescent="0.25">
      <c r="A1366" s="224"/>
      <c r="B1366" s="20"/>
      <c r="C1366" s="257"/>
      <c r="D1366" s="20"/>
      <c r="E1366" s="20"/>
      <c r="F1366" s="58"/>
    </row>
    <row r="1367" spans="1:6" x14ac:dyDescent="0.25">
      <c r="A1367" s="224"/>
      <c r="B1367" s="20"/>
      <c r="C1367" s="257"/>
      <c r="D1367" s="20"/>
      <c r="E1367" s="20"/>
      <c r="F1367" s="58"/>
    </row>
    <row r="1368" spans="1:6" x14ac:dyDescent="0.25">
      <c r="A1368" s="224"/>
      <c r="B1368" s="20"/>
      <c r="C1368" s="257"/>
      <c r="D1368" s="20"/>
      <c r="E1368" s="20"/>
      <c r="F1368" s="58"/>
    </row>
    <row r="1369" spans="1:6" x14ac:dyDescent="0.25">
      <c r="A1369" s="224"/>
      <c r="B1369" s="20"/>
      <c r="C1369" s="257"/>
      <c r="D1369" s="20"/>
      <c r="E1369" s="20"/>
      <c r="F1369" s="58"/>
    </row>
    <row r="1370" spans="1:6" x14ac:dyDescent="0.25">
      <c r="A1370" s="224"/>
      <c r="B1370" s="20"/>
      <c r="C1370" s="257"/>
      <c r="D1370" s="20"/>
      <c r="E1370" s="20"/>
      <c r="F1370" s="58"/>
    </row>
    <row r="1371" spans="1:6" x14ac:dyDescent="0.25">
      <c r="A1371" s="224"/>
      <c r="B1371" s="20"/>
      <c r="C1371" s="257"/>
      <c r="D1371" s="20"/>
      <c r="E1371" s="20"/>
      <c r="F1371" s="58"/>
    </row>
    <row r="1372" spans="1:6" x14ac:dyDescent="0.25">
      <c r="A1372" s="224"/>
      <c r="B1372" s="20"/>
      <c r="C1372" s="257"/>
      <c r="D1372" s="20"/>
      <c r="E1372" s="20"/>
      <c r="F1372" s="58"/>
    </row>
    <row r="1373" spans="1:6" x14ac:dyDescent="0.25">
      <c r="A1373" s="224"/>
      <c r="B1373" s="20"/>
      <c r="C1373" s="257"/>
      <c r="D1373" s="20"/>
      <c r="E1373" s="20"/>
      <c r="F1373" s="58"/>
    </row>
    <row r="1374" spans="1:6" x14ac:dyDescent="0.25">
      <c r="A1374" s="224"/>
      <c r="B1374" s="20"/>
      <c r="C1374" s="257"/>
      <c r="D1374" s="20"/>
      <c r="E1374" s="20"/>
      <c r="F1374" s="58"/>
    </row>
    <row r="1375" spans="1:6" x14ac:dyDescent="0.25">
      <c r="A1375" s="224"/>
      <c r="B1375" s="20"/>
      <c r="C1375" s="257"/>
      <c r="D1375" s="20"/>
      <c r="E1375" s="20"/>
      <c r="F1375" s="58"/>
    </row>
    <row r="1376" spans="1:6" x14ac:dyDescent="0.25">
      <c r="A1376" s="224"/>
      <c r="B1376" s="20"/>
      <c r="C1376" s="257"/>
      <c r="D1376" s="20"/>
      <c r="E1376" s="20"/>
      <c r="F1376" s="58"/>
    </row>
    <row r="1377" spans="1:6" x14ac:dyDescent="0.25">
      <c r="A1377" s="224"/>
      <c r="B1377" s="20"/>
      <c r="C1377" s="257"/>
      <c r="D1377" s="20"/>
      <c r="E1377" s="20"/>
      <c r="F1377" s="58"/>
    </row>
    <row r="1378" spans="1:6" x14ac:dyDescent="0.25">
      <c r="A1378" s="224"/>
      <c r="B1378" s="20"/>
      <c r="C1378" s="257"/>
      <c r="D1378" s="20"/>
      <c r="E1378" s="20"/>
      <c r="F1378" s="58"/>
    </row>
    <row r="1379" spans="1:6" x14ac:dyDescent="0.25">
      <c r="A1379" s="224"/>
      <c r="B1379" s="20"/>
      <c r="C1379" s="257"/>
      <c r="D1379" s="20"/>
      <c r="E1379" s="20"/>
      <c r="F1379" s="58"/>
    </row>
    <row r="1380" spans="1:6" x14ac:dyDescent="0.25">
      <c r="A1380" s="224"/>
      <c r="B1380" s="20"/>
      <c r="C1380" s="257"/>
      <c r="D1380" s="20"/>
      <c r="E1380" s="20"/>
      <c r="F1380" s="58"/>
    </row>
    <row r="1381" spans="1:6" x14ac:dyDescent="0.25">
      <c r="A1381" s="224"/>
      <c r="B1381" s="20"/>
      <c r="C1381" s="257"/>
      <c r="D1381" s="20"/>
      <c r="E1381" s="20"/>
      <c r="F1381" s="58"/>
    </row>
    <row r="1382" spans="1:6" x14ac:dyDescent="0.25">
      <c r="A1382" s="224"/>
      <c r="B1382" s="20"/>
      <c r="C1382" s="257"/>
      <c r="D1382" s="20"/>
      <c r="E1382" s="20"/>
      <c r="F1382" s="58"/>
    </row>
    <row r="1383" spans="1:6" x14ac:dyDescent="0.25">
      <c r="A1383" s="224"/>
      <c r="B1383" s="20"/>
      <c r="C1383" s="257"/>
      <c r="D1383" s="20"/>
      <c r="E1383" s="20"/>
      <c r="F1383" s="58"/>
    </row>
    <row r="1384" spans="1:6" x14ac:dyDescent="0.25">
      <c r="A1384" s="224"/>
      <c r="B1384" s="20"/>
      <c r="C1384" s="257"/>
      <c r="D1384" s="20"/>
      <c r="E1384" s="20"/>
      <c r="F1384" s="58"/>
    </row>
    <row r="1385" spans="1:6" x14ac:dyDescent="0.25">
      <c r="A1385" s="224"/>
      <c r="B1385" s="20"/>
      <c r="C1385" s="257"/>
      <c r="D1385" s="20"/>
      <c r="E1385" s="20"/>
      <c r="F1385" s="58"/>
    </row>
    <row r="1386" spans="1:6" x14ac:dyDescent="0.25">
      <c r="A1386" s="224"/>
      <c r="B1386" s="20"/>
      <c r="C1386" s="257"/>
      <c r="D1386" s="20"/>
      <c r="E1386" s="20"/>
      <c r="F1386" s="58"/>
    </row>
    <row r="1387" spans="1:6" x14ac:dyDescent="0.25">
      <c r="A1387" s="224"/>
      <c r="B1387" s="20"/>
      <c r="C1387" s="257"/>
      <c r="D1387" s="20"/>
      <c r="E1387" s="20"/>
      <c r="F1387" s="58"/>
    </row>
    <row r="1388" spans="1:6" x14ac:dyDescent="0.25">
      <c r="A1388" s="224"/>
      <c r="B1388" s="20"/>
      <c r="C1388" s="257"/>
      <c r="D1388" s="20"/>
      <c r="E1388" s="20"/>
      <c r="F1388" s="58"/>
    </row>
    <row r="1389" spans="1:6" x14ac:dyDescent="0.25">
      <c r="A1389" s="224"/>
      <c r="B1389" s="20"/>
      <c r="C1389" s="257"/>
      <c r="D1389" s="20"/>
      <c r="E1389" s="20"/>
      <c r="F1389" s="58"/>
    </row>
    <row r="1390" spans="1:6" x14ac:dyDescent="0.25">
      <c r="A1390" s="224"/>
      <c r="B1390" s="20"/>
      <c r="C1390" s="257"/>
      <c r="D1390" s="20"/>
      <c r="E1390" s="20"/>
      <c r="F1390" s="58"/>
    </row>
    <row r="1391" spans="1:6" x14ac:dyDescent="0.25">
      <c r="A1391" s="224"/>
      <c r="B1391" s="20"/>
      <c r="C1391" s="257"/>
      <c r="D1391" s="20"/>
      <c r="E1391" s="20"/>
      <c r="F1391" s="58"/>
    </row>
    <row r="1392" spans="1:6" x14ac:dyDescent="0.25">
      <c r="A1392" s="224"/>
      <c r="B1392" s="20"/>
      <c r="C1392" s="257"/>
      <c r="D1392" s="20"/>
      <c r="E1392" s="20"/>
      <c r="F1392" s="58"/>
    </row>
    <row r="1393" spans="1:6" x14ac:dyDescent="0.25">
      <c r="A1393" s="224"/>
      <c r="B1393" s="20"/>
      <c r="C1393" s="257"/>
      <c r="D1393" s="20"/>
      <c r="E1393" s="20"/>
      <c r="F1393" s="58"/>
    </row>
    <row r="1394" spans="1:6" x14ac:dyDescent="0.25">
      <c r="A1394" s="224"/>
      <c r="B1394" s="20"/>
      <c r="C1394" s="257"/>
      <c r="D1394" s="20"/>
      <c r="E1394" s="20"/>
      <c r="F1394" s="58"/>
    </row>
    <row r="1395" spans="1:6" x14ac:dyDescent="0.25">
      <c r="A1395" s="226"/>
      <c r="B1395" s="99"/>
      <c r="C1395" s="261"/>
      <c r="D1395" s="99"/>
      <c r="E1395" s="99"/>
      <c r="F1395" s="60"/>
    </row>
    <row r="1396" spans="1:6" x14ac:dyDescent="0.25">
      <c r="F1396" s="54"/>
    </row>
    <row r="1397" spans="1:6" x14ac:dyDescent="0.25">
      <c r="F1397" s="54"/>
    </row>
    <row r="1398" spans="1:6" x14ac:dyDescent="0.25">
      <c r="F1398" s="54"/>
    </row>
    <row r="1399" spans="1:6" x14ac:dyDescent="0.25">
      <c r="F1399" s="54"/>
    </row>
    <row r="1400" spans="1:6" x14ac:dyDescent="0.25">
      <c r="F1400" s="54"/>
    </row>
    <row r="1401" spans="1:6" x14ac:dyDescent="0.25">
      <c r="F1401" s="54"/>
    </row>
    <row r="1402" spans="1:6" x14ac:dyDescent="0.25">
      <c r="F1402" s="54"/>
    </row>
    <row r="1403" spans="1:6" x14ac:dyDescent="0.25">
      <c r="F1403" s="54"/>
    </row>
    <row r="1404" spans="1:6" x14ac:dyDescent="0.25">
      <c r="F1404" s="54"/>
    </row>
    <row r="1405" spans="1:6" x14ac:dyDescent="0.25">
      <c r="F1405" s="54"/>
    </row>
    <row r="1406" spans="1:6" x14ac:dyDescent="0.25">
      <c r="F1406" s="54"/>
    </row>
    <row r="1407" spans="1:6" x14ac:dyDescent="0.25">
      <c r="F1407" s="54"/>
    </row>
    <row r="1408" spans="1:6" x14ac:dyDescent="0.25">
      <c r="F1408" s="54"/>
    </row>
    <row r="1409" spans="6:6" x14ac:dyDescent="0.25">
      <c r="F1409" s="54"/>
    </row>
    <row r="1410" spans="6:6" x14ac:dyDescent="0.25">
      <c r="F1410" s="54"/>
    </row>
    <row r="1411" spans="6:6" x14ac:dyDescent="0.25">
      <c r="F1411" s="54"/>
    </row>
    <row r="1412" spans="6:6" x14ac:dyDescent="0.25">
      <c r="F1412" s="54"/>
    </row>
    <row r="1413" spans="6:6" x14ac:dyDescent="0.25">
      <c r="F1413" s="54"/>
    </row>
    <row r="1414" spans="6:6" x14ac:dyDescent="0.25">
      <c r="F1414" s="54"/>
    </row>
    <row r="1415" spans="6:6" x14ac:dyDescent="0.25">
      <c r="F1415" s="54"/>
    </row>
    <row r="1416" spans="6:6" x14ac:dyDescent="0.25">
      <c r="F1416" s="54"/>
    </row>
    <row r="1417" spans="6:6" x14ac:dyDescent="0.25">
      <c r="F1417" s="54"/>
    </row>
    <row r="1418" spans="6:6" x14ac:dyDescent="0.25">
      <c r="F1418" s="54"/>
    </row>
    <row r="1419" spans="6:6" x14ac:dyDescent="0.25">
      <c r="F1419" s="54"/>
    </row>
    <row r="1420" spans="6:6" x14ac:dyDescent="0.25">
      <c r="F1420" s="54"/>
    </row>
    <row r="1421" spans="6:6" x14ac:dyDescent="0.25">
      <c r="F1421" s="54"/>
    </row>
    <row r="1422" spans="6:6" x14ac:dyDescent="0.25">
      <c r="F1422" s="54"/>
    </row>
    <row r="1423" spans="6:6" x14ac:dyDescent="0.25">
      <c r="F1423" s="54"/>
    </row>
    <row r="1424" spans="6:6" x14ac:dyDescent="0.25">
      <c r="F1424" s="54"/>
    </row>
    <row r="1425" spans="6:6" x14ac:dyDescent="0.25">
      <c r="F1425" s="54"/>
    </row>
    <row r="1426" spans="6:6" x14ac:dyDescent="0.25">
      <c r="F1426" s="54"/>
    </row>
    <row r="1427" spans="6:6" x14ac:dyDescent="0.25">
      <c r="F1427" s="54"/>
    </row>
    <row r="1428" spans="6:6" x14ac:dyDescent="0.25">
      <c r="F1428" s="54"/>
    </row>
    <row r="1429" spans="6:6" x14ac:dyDescent="0.25">
      <c r="F1429" s="54"/>
    </row>
    <row r="1430" spans="6:6" x14ac:dyDescent="0.25">
      <c r="F1430" s="54"/>
    </row>
    <row r="1431" spans="6:6" x14ac:dyDescent="0.25">
      <c r="F1431" s="54"/>
    </row>
    <row r="1432" spans="6:6" x14ac:dyDescent="0.25">
      <c r="F1432" s="54"/>
    </row>
    <row r="1433" spans="6:6" x14ac:dyDescent="0.25">
      <c r="F1433" s="54"/>
    </row>
    <row r="1434" spans="6:6" x14ac:dyDescent="0.25">
      <c r="F1434" s="54"/>
    </row>
    <row r="1435" spans="6:6" x14ac:dyDescent="0.25">
      <c r="F1435" s="54"/>
    </row>
    <row r="1436" spans="6:6" x14ac:dyDescent="0.25">
      <c r="F1436" s="54"/>
    </row>
    <row r="1437" spans="6:6" x14ac:dyDescent="0.25">
      <c r="F1437" s="54"/>
    </row>
    <row r="1438" spans="6:6" x14ac:dyDescent="0.25">
      <c r="F1438" s="54"/>
    </row>
    <row r="1439" spans="6:6" x14ac:dyDescent="0.25">
      <c r="F1439" s="54"/>
    </row>
    <row r="1440" spans="6:6" x14ac:dyDescent="0.25">
      <c r="F1440" s="54"/>
    </row>
    <row r="1441" spans="6:6" x14ac:dyDescent="0.25">
      <c r="F1441" s="54"/>
    </row>
    <row r="1442" spans="6:6" x14ac:dyDescent="0.25">
      <c r="F1442" s="54"/>
    </row>
    <row r="1443" spans="6:6" x14ac:dyDescent="0.25">
      <c r="F1443" s="54"/>
    </row>
    <row r="1444" spans="6:6" x14ac:dyDescent="0.25">
      <c r="F1444" s="54"/>
    </row>
    <row r="1445" spans="6:6" x14ac:dyDescent="0.25">
      <c r="F1445" s="54"/>
    </row>
    <row r="1446" spans="6:6" x14ac:dyDescent="0.25">
      <c r="F1446" s="54"/>
    </row>
    <row r="1447" spans="6:6" x14ac:dyDescent="0.25">
      <c r="F1447" s="54"/>
    </row>
    <row r="1448" spans="6:6" x14ac:dyDescent="0.25">
      <c r="F1448" s="54"/>
    </row>
    <row r="1449" spans="6:6" x14ac:dyDescent="0.25">
      <c r="F1449" s="54"/>
    </row>
    <row r="1450" spans="6:6" x14ac:dyDescent="0.25">
      <c r="F1450" s="54"/>
    </row>
    <row r="1451" spans="6:6" x14ac:dyDescent="0.25">
      <c r="F1451" s="54"/>
    </row>
    <row r="1452" spans="6:6" x14ac:dyDescent="0.25">
      <c r="F1452" s="54"/>
    </row>
    <row r="1453" spans="6:6" x14ac:dyDescent="0.25">
      <c r="F1453" s="54"/>
    </row>
    <row r="1454" spans="6:6" x14ac:dyDescent="0.25">
      <c r="F1454" s="54"/>
    </row>
    <row r="1455" spans="6:6" x14ac:dyDescent="0.25">
      <c r="F1455" s="54"/>
    </row>
    <row r="1456" spans="6:6" x14ac:dyDescent="0.25">
      <c r="F1456" s="54"/>
    </row>
    <row r="1457" spans="6:6" x14ac:dyDescent="0.25">
      <c r="F1457" s="54"/>
    </row>
    <row r="1458" spans="6:6" x14ac:dyDescent="0.25">
      <c r="F1458" s="54"/>
    </row>
    <row r="1459" spans="6:6" x14ac:dyDescent="0.25">
      <c r="F1459" s="54"/>
    </row>
    <row r="1460" spans="6:6" x14ac:dyDescent="0.25">
      <c r="F1460" s="54"/>
    </row>
    <row r="1461" spans="6:6" x14ac:dyDescent="0.25">
      <c r="F1461" s="54"/>
    </row>
    <row r="1462" spans="6:6" x14ac:dyDescent="0.25">
      <c r="F1462" s="54"/>
    </row>
    <row r="1463" spans="6:6" x14ac:dyDescent="0.25">
      <c r="F1463" s="54"/>
    </row>
    <row r="1464" spans="6:6" x14ac:dyDescent="0.25">
      <c r="F1464" s="54"/>
    </row>
    <row r="1465" spans="6:6" x14ac:dyDescent="0.25">
      <c r="F1465" s="54"/>
    </row>
    <row r="1466" spans="6:6" x14ac:dyDescent="0.25">
      <c r="F1466" s="54"/>
    </row>
    <row r="1467" spans="6:6" x14ac:dyDescent="0.25">
      <c r="F1467" s="54"/>
    </row>
    <row r="1468" spans="6:6" x14ac:dyDescent="0.25">
      <c r="F1468" s="54"/>
    </row>
    <row r="1469" spans="6:6" x14ac:dyDescent="0.25">
      <c r="F1469" s="54"/>
    </row>
    <row r="1470" spans="6:6" x14ac:dyDescent="0.25">
      <c r="F1470" s="54"/>
    </row>
    <row r="1471" spans="6:6" x14ac:dyDescent="0.25">
      <c r="F1471" s="54"/>
    </row>
    <row r="1472" spans="6:6" x14ac:dyDescent="0.25">
      <c r="F1472" s="54"/>
    </row>
    <row r="1473" spans="6:6" x14ac:dyDescent="0.25">
      <c r="F1473" s="54"/>
    </row>
    <row r="1474" spans="6:6" x14ac:dyDescent="0.25">
      <c r="F1474" s="54"/>
    </row>
    <row r="1475" spans="6:6" x14ac:dyDescent="0.25">
      <c r="F1475" s="54"/>
    </row>
    <row r="1476" spans="6:6" x14ac:dyDescent="0.25">
      <c r="F1476" s="54"/>
    </row>
    <row r="1477" spans="6:6" x14ac:dyDescent="0.25">
      <c r="F1477" s="54"/>
    </row>
    <row r="1478" spans="6:6" x14ac:dyDescent="0.25">
      <c r="F1478" s="54"/>
    </row>
    <row r="1479" spans="6:6" x14ac:dyDescent="0.25">
      <c r="F1479" s="54"/>
    </row>
    <row r="1480" spans="6:6" x14ac:dyDescent="0.25">
      <c r="F1480" s="54"/>
    </row>
    <row r="1481" spans="6:6" x14ac:dyDescent="0.25">
      <c r="F1481" s="54"/>
    </row>
    <row r="1482" spans="6:6" x14ac:dyDescent="0.25">
      <c r="F1482" s="54"/>
    </row>
    <row r="1483" spans="6:6" x14ac:dyDescent="0.25">
      <c r="F1483" s="54"/>
    </row>
    <row r="1484" spans="6:6" x14ac:dyDescent="0.25">
      <c r="F1484" s="54"/>
    </row>
    <row r="1485" spans="6:6" x14ac:dyDescent="0.25">
      <c r="F1485" s="54"/>
    </row>
    <row r="1486" spans="6:6" x14ac:dyDescent="0.25">
      <c r="F1486" s="54"/>
    </row>
    <row r="1487" spans="6:6" x14ac:dyDescent="0.25">
      <c r="F1487" s="54"/>
    </row>
    <row r="1488" spans="6:6" x14ac:dyDescent="0.25">
      <c r="F1488" s="54"/>
    </row>
    <row r="1489" spans="6:6" x14ac:dyDescent="0.25">
      <c r="F1489" s="54"/>
    </row>
    <row r="1490" spans="6:6" x14ac:dyDescent="0.25">
      <c r="F1490" s="54"/>
    </row>
    <row r="1491" spans="6:6" x14ac:dyDescent="0.25">
      <c r="F1491" s="54"/>
    </row>
    <row r="1492" spans="6:6" x14ac:dyDescent="0.25">
      <c r="F1492" s="54"/>
    </row>
    <row r="1493" spans="6:6" x14ac:dyDescent="0.25">
      <c r="F1493" s="54"/>
    </row>
    <row r="1494" spans="6:6" x14ac:dyDescent="0.25">
      <c r="F1494" s="54"/>
    </row>
    <row r="1495" spans="6:6" x14ac:dyDescent="0.25">
      <c r="F1495" s="54"/>
    </row>
    <row r="1496" spans="6:6" x14ac:dyDescent="0.25">
      <c r="F1496" s="54"/>
    </row>
    <row r="1497" spans="6:6" x14ac:dyDescent="0.25">
      <c r="F1497" s="54"/>
    </row>
    <row r="1498" spans="6:6" x14ac:dyDescent="0.25">
      <c r="F1498" s="54"/>
    </row>
    <row r="1499" spans="6:6" x14ac:dyDescent="0.25">
      <c r="F1499" s="54"/>
    </row>
    <row r="1500" spans="6:6" x14ac:dyDescent="0.25">
      <c r="F1500" s="54"/>
    </row>
    <row r="1501" spans="6:6" x14ac:dyDescent="0.25">
      <c r="F1501" s="54"/>
    </row>
    <row r="1502" spans="6:6" x14ac:dyDescent="0.25">
      <c r="F1502" s="54"/>
    </row>
    <row r="1503" spans="6:6" x14ac:dyDescent="0.25">
      <c r="F1503" s="54"/>
    </row>
    <row r="1504" spans="6:6" x14ac:dyDescent="0.25">
      <c r="F1504" s="54"/>
    </row>
    <row r="1505" spans="6:6" x14ac:dyDescent="0.25">
      <c r="F1505" s="54"/>
    </row>
    <row r="1506" spans="6:6" x14ac:dyDescent="0.25">
      <c r="F1506" s="54"/>
    </row>
    <row r="1507" spans="6:6" x14ac:dyDescent="0.25">
      <c r="F1507" s="54"/>
    </row>
    <row r="1508" spans="6:6" x14ac:dyDescent="0.25">
      <c r="F1508" s="54"/>
    </row>
    <row r="1509" spans="6:6" x14ac:dyDescent="0.25">
      <c r="F1509" s="54"/>
    </row>
    <row r="1510" spans="6:6" x14ac:dyDescent="0.25">
      <c r="F1510" s="54"/>
    </row>
    <row r="1511" spans="6:6" x14ac:dyDescent="0.25">
      <c r="F1511" s="54"/>
    </row>
    <row r="1512" spans="6:6" x14ac:dyDescent="0.25">
      <c r="F1512" s="54"/>
    </row>
    <row r="1513" spans="6:6" x14ac:dyDescent="0.25">
      <c r="F1513" s="54"/>
    </row>
    <row r="1514" spans="6:6" x14ac:dyDescent="0.25">
      <c r="F1514" s="54"/>
    </row>
    <row r="1515" spans="6:6" x14ac:dyDescent="0.25">
      <c r="F1515" s="54"/>
    </row>
    <row r="1516" spans="6:6" x14ac:dyDescent="0.25">
      <c r="F1516" s="54"/>
    </row>
    <row r="1517" spans="6:6" x14ac:dyDescent="0.25">
      <c r="F1517" s="54"/>
    </row>
    <row r="1518" spans="6:6" x14ac:dyDescent="0.25">
      <c r="F1518" s="54"/>
    </row>
    <row r="1519" spans="6:6" x14ac:dyDescent="0.25">
      <c r="F1519" s="54"/>
    </row>
    <row r="1520" spans="6:6" x14ac:dyDescent="0.25">
      <c r="F1520" s="54"/>
    </row>
    <row r="1521" spans="6:6" x14ac:dyDescent="0.25">
      <c r="F1521" s="54"/>
    </row>
    <row r="1522" spans="6:6" x14ac:dyDescent="0.25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8"/>
  <sheetViews>
    <sheetView zoomScale="85" zoomScaleNormal="85" workbookViewId="0">
      <pane ySplit="4" topLeftCell="A1251" activePane="bottomLeft" state="frozen"/>
      <selection pane="bottomLeft" activeCell="B1257" sqref="B1257:B1258"/>
    </sheetView>
  </sheetViews>
  <sheetFormatPr defaultColWidth="9.140625" defaultRowHeight="15.75" x14ac:dyDescent="0.2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 x14ac:dyDescent="0.25">
      <c r="A1" s="405" t="s">
        <v>749</v>
      </c>
      <c r="B1" s="405"/>
      <c r="C1" s="405"/>
      <c r="D1" s="405"/>
      <c r="E1" s="405"/>
      <c r="F1" s="405"/>
    </row>
    <row r="2" spans="1:6" s="100" customFormat="1" ht="31.5" x14ac:dyDescent="0.2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 x14ac:dyDescent="0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x14ac:dyDescent="0.25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2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2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2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2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2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2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2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2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2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2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2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2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2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2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2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2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2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2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2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2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2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2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2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2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2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2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2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2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2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2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2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2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2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2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2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2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2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2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2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2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2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2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2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2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2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2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2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2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2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2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2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2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2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2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2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2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2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2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2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2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2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2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2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2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2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2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2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2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2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2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2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2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2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2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2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2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2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2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2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2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2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2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2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2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2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2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2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2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2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2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2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2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2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2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2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2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2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2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2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2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2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2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2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2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2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2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2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2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2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2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2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2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2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2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2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2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2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2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2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2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2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2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2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2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2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2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2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2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2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2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2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2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2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2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2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2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2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2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2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2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2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2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2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2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2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2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2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2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2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2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2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2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2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2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2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2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2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2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2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2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2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2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2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2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2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2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2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2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2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2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2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2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2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2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2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2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2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2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2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2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2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2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2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2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2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2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2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2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2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2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2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2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2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2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2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2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2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2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2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2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2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2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2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2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2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2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2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2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2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2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2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2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2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2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2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2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2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2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2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2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2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2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2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2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2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2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2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2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2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2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2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2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2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2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2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2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2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2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2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2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2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2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2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2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2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2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2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2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2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2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2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2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2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2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2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2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2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2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2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2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2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2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2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2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2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2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2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2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2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2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2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2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2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2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2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2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2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2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2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2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2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2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2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2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2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2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2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2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2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2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2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2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2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2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2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2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2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2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2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2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2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2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2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2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2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2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2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2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2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2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2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2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2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2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2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2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2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2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2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2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2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2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2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2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2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2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2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2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2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2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2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2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2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2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2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2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2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2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2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2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2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2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2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2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2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2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2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2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2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2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2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2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2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2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2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2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2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2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2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2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2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2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2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2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2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2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2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2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2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2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2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2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2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2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2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2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2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2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2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2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2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2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2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2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2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2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2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2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2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2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2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2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2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2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2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2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2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2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2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2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2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2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2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2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2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2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2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2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2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2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2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2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2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2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2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2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2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2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2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2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2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2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2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2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2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2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2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2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2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2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2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2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2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2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2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2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2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2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2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2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2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2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2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2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2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2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2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2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2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2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2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2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2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2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2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2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2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2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2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2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2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2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2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2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2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2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2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2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2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2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2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2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2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2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2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2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2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2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2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2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2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2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2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2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2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2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2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2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2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2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2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2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2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2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2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2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2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2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2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2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2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2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2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2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2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2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2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2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2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2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2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2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2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2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2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2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2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2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2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2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2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2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2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2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2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2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2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2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2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2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2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2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2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2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2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2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2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2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2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2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2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2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2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2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2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2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2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2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2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2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2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2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2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2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2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2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2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2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2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2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2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2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2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2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2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2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2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2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2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2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2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2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2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2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2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2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2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2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2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2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2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2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2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2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2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2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2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2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2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2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2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2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2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2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2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2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2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2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2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2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2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2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2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2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2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2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2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2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2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2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2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2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2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2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2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2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25">
      <c r="A621" s="237" t="s">
        <v>644</v>
      </c>
      <c r="B621" s="20"/>
      <c r="C621" s="256"/>
      <c r="D621" s="9"/>
      <c r="E621" s="256"/>
      <c r="F621" s="9"/>
    </row>
    <row r="622" spans="1:6" hidden="1" x14ac:dyDescent="0.2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2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2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2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2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2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2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2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2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2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2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2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2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2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2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2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2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2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2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2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2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2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2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2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2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2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2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25">
      <c r="A649" s="237" t="s">
        <v>799</v>
      </c>
      <c r="B649" s="9">
        <f>'Gia Kim Loai'!H8</f>
        <v>2778.4660449607618</v>
      </c>
      <c r="C649" s="256"/>
      <c r="D649" s="9"/>
      <c r="E649" s="256"/>
      <c r="F649" s="9"/>
    </row>
    <row r="650" spans="1:6" hidden="1" x14ac:dyDescent="0.2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2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2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2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2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2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2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2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2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2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2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2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2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2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2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2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2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2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2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2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2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2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2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2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2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2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2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2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2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2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2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2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2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2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2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2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2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2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2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2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2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2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2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2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2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2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2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2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2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2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2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2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2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2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2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2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2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2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2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2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2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2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2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2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2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2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2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2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2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2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2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2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2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2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2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2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2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2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2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2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2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2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2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2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2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2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2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2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2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2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2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2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2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2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2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2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2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2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2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2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2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2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2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2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2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2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2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2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2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2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2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2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2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2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2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2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2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2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2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2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2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2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2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2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2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2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2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2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2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2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2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2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2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2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2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2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2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2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2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2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2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2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2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2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2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2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2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2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2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2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2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2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2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2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2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2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2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2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2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2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2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2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2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2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2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2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2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2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2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2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2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2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2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2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2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2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2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2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2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2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2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2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2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2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2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2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2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2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2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2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2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2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2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2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2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2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2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2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2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2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2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2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2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2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2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2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2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2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2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2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2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2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2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2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2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2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2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2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2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2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2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2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2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2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2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2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2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2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2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2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2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2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2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2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2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2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2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2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2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2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2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2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2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2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2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2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2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2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2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2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2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2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2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2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2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2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2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2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2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2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2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2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2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2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2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2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2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2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2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2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2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2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2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2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2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2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2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2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2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2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2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2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2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2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2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2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2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2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2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2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2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2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2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2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2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2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2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2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2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2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2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2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2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2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2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2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2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2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2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2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2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2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2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2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2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2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2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2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2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2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2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2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2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2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2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2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2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2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2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2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2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2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2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2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2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2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2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2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2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2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2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2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2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2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2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2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2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2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2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2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2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2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2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2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2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2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2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2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2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2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2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2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2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2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2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2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2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2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2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2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2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2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2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2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2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2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2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2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2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2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2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2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2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2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2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2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2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2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2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2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2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2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2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2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2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2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2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2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2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2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2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2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2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2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2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2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2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2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2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2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2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2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2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2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2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2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2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2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2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2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2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2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2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2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2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2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2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2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2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2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2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2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2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2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2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2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2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2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2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2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2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2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2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2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2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2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2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2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2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2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2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2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2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2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2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2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2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2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2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2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2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2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2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2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2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2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2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2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2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2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2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2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2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2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2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2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2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2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2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2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2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2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2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2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2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2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2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2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2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2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2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2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2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2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2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2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2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2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2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2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2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2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2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2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2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2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2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2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2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2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2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2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2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2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2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2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2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2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2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2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2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2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2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2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2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2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2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2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2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2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2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2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2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2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2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2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2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2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2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2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2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2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2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2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2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2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2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2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2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2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2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2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51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2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x14ac:dyDescent="0.2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x14ac:dyDescent="0.2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x14ac:dyDescent="0.25">
      <c r="A1205" s="225">
        <v>43434</v>
      </c>
      <c r="B1205" s="20">
        <f t="shared" ref="B1205:B1258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 x14ac:dyDescent="0.2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x14ac:dyDescent="0.2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x14ac:dyDescent="0.25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 x14ac:dyDescent="0.25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 x14ac:dyDescent="0.25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 x14ac:dyDescent="0.25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 x14ac:dyDescent="0.25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 x14ac:dyDescent="0.25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 x14ac:dyDescent="0.25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 x14ac:dyDescent="0.25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 x14ac:dyDescent="0.25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 x14ac:dyDescent="0.25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 x14ac:dyDescent="0.25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 x14ac:dyDescent="0.25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 x14ac:dyDescent="0.25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 x14ac:dyDescent="0.25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 x14ac:dyDescent="0.25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 x14ac:dyDescent="0.25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 x14ac:dyDescent="0.25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 x14ac:dyDescent="0.25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 x14ac:dyDescent="0.25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 x14ac:dyDescent="0.25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 x14ac:dyDescent="0.25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 x14ac:dyDescent="0.25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 x14ac:dyDescent="0.25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 x14ac:dyDescent="0.25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 x14ac:dyDescent="0.25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 x14ac:dyDescent="0.25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 x14ac:dyDescent="0.25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 x14ac:dyDescent="0.25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 x14ac:dyDescent="0.25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 x14ac:dyDescent="0.25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58" si="50">+C1237-C1236</f>
        <v>150</v>
      </c>
    </row>
    <row r="1238" spans="1:7" x14ac:dyDescent="0.25">
      <c r="A1238" s="225">
        <v>43494</v>
      </c>
      <c r="B1238" s="3">
        <f t="shared" si="40"/>
        <v>3205.1282051282051</v>
      </c>
      <c r="C1238" s="258">
        <v>21650</v>
      </c>
      <c r="D1238" s="3">
        <f t="shared" si="38"/>
        <v>2739.4258163488935</v>
      </c>
      <c r="E1238" s="258">
        <v>2699.5</v>
      </c>
      <c r="F1238" s="170">
        <f>USD_CNY!B1028</f>
        <v>6.7548000000000004</v>
      </c>
      <c r="G1238" s="184">
        <f t="shared" si="50"/>
        <v>-270</v>
      </c>
    </row>
    <row r="1239" spans="1:7" x14ac:dyDescent="0.25">
      <c r="A1239" s="225">
        <v>43495</v>
      </c>
      <c r="B1239" s="3">
        <f>+IF(F1239=0,"",C1239/F1239)</f>
        <v>3238.8279008680952</v>
      </c>
      <c r="C1239" s="258">
        <v>21800</v>
      </c>
      <c r="D1239" s="3">
        <f t="shared" si="38"/>
        <v>2768.2289751009362</v>
      </c>
      <c r="E1239" s="258">
        <v>2680</v>
      </c>
      <c r="F1239" s="170">
        <f>USD_CNY!B1029</f>
        <v>6.7308300000000001</v>
      </c>
      <c r="G1239" s="184">
        <f t="shared" si="50"/>
        <v>150</v>
      </c>
    </row>
    <row r="1240" spans="1:7" x14ac:dyDescent="0.25">
      <c r="A1240" s="225">
        <v>43496</v>
      </c>
      <c r="B1240" s="3">
        <f>+IF(F1240=0,"",C1240/F1240)</f>
        <v>3285.2362436316903</v>
      </c>
      <c r="C1240" s="258">
        <v>22060</v>
      </c>
      <c r="D1240" s="3">
        <f t="shared" si="38"/>
        <v>2807.8942253262312</v>
      </c>
      <c r="E1240" s="258">
        <v>2673</v>
      </c>
      <c r="F1240" s="170">
        <f>USD_CNY!B1030</f>
        <v>6.7148899999999996</v>
      </c>
      <c r="G1240" s="184">
        <f t="shared" si="50"/>
        <v>260</v>
      </c>
    </row>
    <row r="1241" spans="1:7" x14ac:dyDescent="0.25">
      <c r="A1241" s="225">
        <v>43497</v>
      </c>
      <c r="B1241" s="3">
        <f t="shared" si="40"/>
        <v>3313.6157866945123</v>
      </c>
      <c r="C1241" s="258">
        <v>22340</v>
      </c>
      <c r="D1241" s="3">
        <f t="shared" si="38"/>
        <v>2832.1502450380449</v>
      </c>
      <c r="E1241" s="258">
        <v>2719.5</v>
      </c>
      <c r="F1241" s="170">
        <f>USD_CNY!B1031</f>
        <v>6.7418800000000001</v>
      </c>
      <c r="G1241" s="184">
        <f t="shared" si="50"/>
        <v>280</v>
      </c>
    </row>
    <row r="1242" spans="1:7" x14ac:dyDescent="0.25">
      <c r="A1242" s="225">
        <v>43508</v>
      </c>
      <c r="B1242" s="3">
        <f t="shared" si="40"/>
        <v>3197.6045962987355</v>
      </c>
      <c r="C1242" s="258">
        <v>21700</v>
      </c>
      <c r="D1242" s="3">
        <f t="shared" si="38"/>
        <v>2732.9953814519108</v>
      </c>
      <c r="E1242" s="258">
        <v>2648</v>
      </c>
      <c r="F1242" s="170">
        <f>USD_CNY!B1032</f>
        <v>6.7863300000000004</v>
      </c>
      <c r="G1242" s="184">
        <f t="shared" si="50"/>
        <v>-640</v>
      </c>
    </row>
    <row r="1243" spans="1:7" x14ac:dyDescent="0.25">
      <c r="A1243" s="225">
        <v>43509</v>
      </c>
      <c r="B1243" s="3">
        <f t="shared" si="40"/>
        <v>3187.0436917673455</v>
      </c>
      <c r="C1243" s="258">
        <v>21560</v>
      </c>
      <c r="D1243" s="3">
        <f t="shared" si="38"/>
        <v>2723.9689673225175</v>
      </c>
      <c r="E1243" s="258">
        <v>2640</v>
      </c>
      <c r="F1243" s="170">
        <f>USD_CNY!B1033</f>
        <v>6.7648900000000003</v>
      </c>
      <c r="G1243" s="184">
        <f t="shared" si="50"/>
        <v>-140</v>
      </c>
    </row>
    <row r="1244" spans="1:7" x14ac:dyDescent="0.25">
      <c r="A1244" s="225">
        <v>43510</v>
      </c>
      <c r="B1244" s="3">
        <f t="shared" si="40"/>
        <v>3178.1020799305952</v>
      </c>
      <c r="C1244" s="385">
        <v>21540</v>
      </c>
      <c r="D1244" s="3">
        <f t="shared" si="38"/>
        <v>2716.3265640432437</v>
      </c>
      <c r="E1244" s="385">
        <v>2603.5</v>
      </c>
      <c r="F1244" s="170">
        <f>USD_CNY!B1034</f>
        <v>6.7776300000000003</v>
      </c>
      <c r="G1244" s="184">
        <f t="shared" si="50"/>
        <v>-20</v>
      </c>
    </row>
    <row r="1245" spans="1:7" x14ac:dyDescent="0.25">
      <c r="A1245" s="225">
        <v>43511</v>
      </c>
      <c r="B1245" s="3">
        <f t="shared" si="40"/>
        <v>3152.1753546749896</v>
      </c>
      <c r="C1245" s="385">
        <v>21390</v>
      </c>
      <c r="D1245" s="3">
        <f t="shared" si="38"/>
        <v>2694.1669698076835</v>
      </c>
      <c r="E1245" s="385">
        <v>2635</v>
      </c>
      <c r="F1245" s="170">
        <f>USD_CNY!B1035</f>
        <v>6.7857900000000004</v>
      </c>
      <c r="G1245" s="184">
        <f t="shared" si="50"/>
        <v>-150</v>
      </c>
    </row>
    <row r="1246" spans="1:7" x14ac:dyDescent="0.25">
      <c r="A1246" s="225">
        <v>43514</v>
      </c>
      <c r="B1246" s="3">
        <f t="shared" si="40"/>
        <v>3197.0425138632163</v>
      </c>
      <c r="C1246" s="385">
        <v>21620</v>
      </c>
      <c r="D1246" s="3">
        <f t="shared" si="38"/>
        <v>2732.5149691138604</v>
      </c>
      <c r="E1246" s="385">
        <v>2641</v>
      </c>
      <c r="F1246" s="170">
        <f>USD_CNY!B1036</f>
        <v>6.7625000000000002</v>
      </c>
      <c r="G1246" s="184">
        <f t="shared" si="50"/>
        <v>230</v>
      </c>
    </row>
    <row r="1247" spans="1:7" x14ac:dyDescent="0.25">
      <c r="A1247" s="225">
        <v>43515</v>
      </c>
      <c r="B1247" s="3">
        <f t="shared" si="40"/>
        <v>3184.3563883292377</v>
      </c>
      <c r="C1247" s="385">
        <v>21590</v>
      </c>
      <c r="D1247" s="3">
        <f t="shared" si="38"/>
        <v>2721.6721267771263</v>
      </c>
      <c r="E1247" s="385">
        <v>2632</v>
      </c>
      <c r="F1247" s="170">
        <f>USD_CNY!B1037</f>
        <v>6.7800200000000004</v>
      </c>
      <c r="G1247" s="184">
        <f t="shared" si="50"/>
        <v>-30</v>
      </c>
    </row>
    <row r="1248" spans="1:7" x14ac:dyDescent="0.25">
      <c r="A1248" s="225">
        <v>43517</v>
      </c>
      <c r="B1248" s="3">
        <f t="shared" si="40"/>
        <v>3252.7285038045438</v>
      </c>
      <c r="C1248" s="385">
        <v>21810</v>
      </c>
      <c r="D1248" s="3">
        <f t="shared" si="38"/>
        <v>2780.1098323115762</v>
      </c>
      <c r="E1248" s="385">
        <v>2711.5</v>
      </c>
      <c r="F1248" s="170">
        <f>USD_CNY!B1038</f>
        <v>6.7051400000000001</v>
      </c>
      <c r="G1248" s="184">
        <f t="shared" si="50"/>
        <v>220</v>
      </c>
    </row>
    <row r="1249" spans="1:7" x14ac:dyDescent="0.25">
      <c r="A1249" s="225">
        <v>43521</v>
      </c>
      <c r="B1249" s="3">
        <f t="shared" si="40"/>
        <v>3280.2676865960752</v>
      </c>
      <c r="C1249" s="385">
        <v>21930</v>
      </c>
      <c r="D1249" s="3">
        <f t="shared" si="38"/>
        <v>2803.647595381261</v>
      </c>
      <c r="E1249" s="385">
        <v>2718</v>
      </c>
      <c r="F1249" s="170">
        <f>USD_CNY!B1039</f>
        <v>6.6854300000000002</v>
      </c>
      <c r="G1249" s="184">
        <f t="shared" si="50"/>
        <v>120</v>
      </c>
    </row>
    <row r="1250" spans="1:7" x14ac:dyDescent="0.25">
      <c r="A1250" s="225">
        <v>43522</v>
      </c>
      <c r="B1250" s="3">
        <f t="shared" si="40"/>
        <v>3259.7534783407991</v>
      </c>
      <c r="C1250" s="385">
        <v>21810</v>
      </c>
      <c r="D1250" s="3">
        <f t="shared" si="38"/>
        <v>2786.1140840519652</v>
      </c>
      <c r="E1250" s="385">
        <v>2742</v>
      </c>
      <c r="F1250" s="170">
        <f>USD_CNY!B1040</f>
        <v>6.69069</v>
      </c>
      <c r="G1250" s="184">
        <f t="shared" si="50"/>
        <v>-120</v>
      </c>
    </row>
    <row r="1251" spans="1:7" x14ac:dyDescent="0.25">
      <c r="A1251" s="225">
        <v>43523</v>
      </c>
      <c r="B1251" s="3">
        <f t="shared" si="40"/>
        <v>3271.2929460034729</v>
      </c>
      <c r="C1251" s="385">
        <v>21870</v>
      </c>
      <c r="D1251" s="3">
        <f t="shared" si="38"/>
        <v>2795.9768769260454</v>
      </c>
      <c r="E1251" s="385">
        <v>2741</v>
      </c>
      <c r="F1251" s="170">
        <f>USD_CNY!B1041</f>
        <v>6.6854300000000002</v>
      </c>
      <c r="G1251" s="184">
        <f t="shared" si="50"/>
        <v>60</v>
      </c>
    </row>
    <row r="1252" spans="1:7" x14ac:dyDescent="0.25">
      <c r="A1252" s="225">
        <v>43524</v>
      </c>
      <c r="B1252" s="3">
        <f t="shared" si="40"/>
        <v>3265.5235837549926</v>
      </c>
      <c r="C1252" s="258">
        <v>21820</v>
      </c>
      <c r="D1252" s="3">
        <f t="shared" ref="D1252:D1258" si="51">+B1252/1.17</f>
        <v>2791.0457980811902</v>
      </c>
      <c r="E1252" s="258">
        <v>2772</v>
      </c>
      <c r="F1252" s="170">
        <f>USD_CNY!B1042</f>
        <v>6.6819300000000004</v>
      </c>
      <c r="G1252" s="184">
        <f t="shared" si="50"/>
        <v>-50</v>
      </c>
    </row>
    <row r="1253" spans="1:7" x14ac:dyDescent="0.25">
      <c r="A1253" s="225">
        <v>43525</v>
      </c>
      <c r="B1253" s="3">
        <f t="shared" si="40"/>
        <v>3261.4568935406733</v>
      </c>
      <c r="C1253" s="258">
        <v>21850</v>
      </c>
      <c r="D1253" s="3">
        <f t="shared" si="51"/>
        <v>2787.5699944792082</v>
      </c>
      <c r="E1253" s="258">
        <v>2794</v>
      </c>
      <c r="F1253" s="170">
        <f>USD_CNY!B1043</f>
        <v>6.6994600000000002</v>
      </c>
      <c r="G1253" s="184">
        <f t="shared" si="50"/>
        <v>30</v>
      </c>
    </row>
    <row r="1254" spans="1:7" x14ac:dyDescent="0.25">
      <c r="A1254" s="225">
        <v>43528</v>
      </c>
      <c r="B1254" s="3">
        <f t="shared" si="40"/>
        <v>3297.0508551445928</v>
      </c>
      <c r="C1254" s="258">
        <v>22100</v>
      </c>
      <c r="D1254" s="3">
        <f t="shared" si="51"/>
        <v>2817.9921838842674</v>
      </c>
      <c r="E1254" s="258">
        <v>2839.5</v>
      </c>
      <c r="F1254" s="170">
        <f>USD_CNY!B1044</f>
        <v>6.70296</v>
      </c>
      <c r="G1254" s="184">
        <f t="shared" si="50"/>
        <v>250</v>
      </c>
    </row>
    <row r="1255" spans="1:7" x14ac:dyDescent="0.25">
      <c r="A1255" s="225">
        <v>43529</v>
      </c>
      <c r="B1255" s="3">
        <f t="shared" si="40"/>
        <v>3266.7844101291203</v>
      </c>
      <c r="C1255" s="258">
        <v>21900</v>
      </c>
      <c r="D1255" s="3">
        <f t="shared" si="51"/>
        <v>2792.1234274607868</v>
      </c>
      <c r="E1255" s="258">
        <v>2788</v>
      </c>
      <c r="F1255" s="170">
        <f>USD_CNY!B1045</f>
        <v>6.7038399999999996</v>
      </c>
      <c r="G1255" s="184">
        <f t="shared" si="50"/>
        <v>-200</v>
      </c>
    </row>
    <row r="1256" spans="1:7" x14ac:dyDescent="0.25">
      <c r="A1256" s="225">
        <v>43530</v>
      </c>
      <c r="B1256" s="3">
        <f t="shared" si="40"/>
        <v>3287.2777444903531</v>
      </c>
      <c r="C1256" s="258">
        <v>22110</v>
      </c>
      <c r="D1256" s="3">
        <f t="shared" si="51"/>
        <v>2809.639097855003</v>
      </c>
      <c r="E1256" s="258">
        <v>2787</v>
      </c>
      <c r="F1256" s="170">
        <f>USD_CNY!B1046</f>
        <v>6.72593</v>
      </c>
      <c r="G1256" s="184">
        <f t="shared" si="50"/>
        <v>210</v>
      </c>
    </row>
    <row r="1257" spans="1:7" x14ac:dyDescent="0.25">
      <c r="A1257" s="225">
        <v>43531</v>
      </c>
      <c r="B1257" s="3">
        <f t="shared" si="40"/>
        <v>3293.3739282756487</v>
      </c>
      <c r="C1257" s="258">
        <v>22110</v>
      </c>
      <c r="D1257" s="3">
        <f t="shared" si="51"/>
        <v>2814.8495113467084</v>
      </c>
      <c r="E1257" s="258">
        <v>2801.5</v>
      </c>
      <c r="F1257" s="170">
        <f>USD_CNY!B1047</f>
        <v>6.7134799999999997</v>
      </c>
      <c r="G1257" s="184">
        <f t="shared" si="50"/>
        <v>0</v>
      </c>
    </row>
    <row r="1258" spans="1:7" x14ac:dyDescent="0.25">
      <c r="A1258" s="225">
        <v>43532</v>
      </c>
      <c r="B1258" s="3">
        <f t="shared" si="40"/>
        <v>3250.805272604091</v>
      </c>
      <c r="C1258" s="258">
        <v>21880</v>
      </c>
      <c r="D1258" s="3">
        <f t="shared" si="51"/>
        <v>2778.4660449607618</v>
      </c>
      <c r="E1258" s="258">
        <v>2785.5</v>
      </c>
      <c r="F1258" s="170">
        <f>USD_CNY!B1048</f>
        <v>6.7306400000000002</v>
      </c>
      <c r="G1258" s="184">
        <f t="shared" si="50"/>
        <v>-230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5"/>
  <sheetViews>
    <sheetView zoomScale="115" zoomScaleNormal="115" workbookViewId="0">
      <pane ySplit="5" topLeftCell="A801" activePane="bottomLeft" state="frozen"/>
      <selection pane="bottomLeft" activeCell="F808" sqref="F808"/>
    </sheetView>
  </sheetViews>
  <sheetFormatPr defaultColWidth="9.140625" defaultRowHeight="12.75" x14ac:dyDescent="0.2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 x14ac:dyDescent="0.2">
      <c r="A1" s="249"/>
      <c r="B1" s="104"/>
      <c r="C1" s="280"/>
      <c r="D1" s="104"/>
      <c r="E1" s="280"/>
      <c r="F1" s="171"/>
      <c r="H1" s="105"/>
    </row>
    <row r="2" spans="1:8" x14ac:dyDescent="0.2">
      <c r="A2" s="249"/>
      <c r="B2" s="104"/>
      <c r="C2" s="280"/>
      <c r="D2" s="104"/>
      <c r="E2" s="280"/>
      <c r="F2" s="171"/>
      <c r="H2" s="107"/>
    </row>
    <row r="3" spans="1:8" ht="25.5" x14ac:dyDescent="0.2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 x14ac:dyDescent="0.2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25.5" x14ac:dyDescent="0.2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2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2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2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2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2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2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2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2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2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2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2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2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2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2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2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2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2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2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2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2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2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2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2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2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2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2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2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2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2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2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2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2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2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2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2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2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2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2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2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2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2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2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2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2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2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2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2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2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2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2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2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2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2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2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2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2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2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2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2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2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2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2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2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2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2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2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2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2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2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2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2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2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2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2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2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2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2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2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2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2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2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2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2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2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2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2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2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2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2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2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2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2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2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2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2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2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2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2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2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2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2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2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2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2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2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2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2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2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2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2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2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2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2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2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2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2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2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2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2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2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2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2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2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2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2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2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2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2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2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2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2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2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2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2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2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2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2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2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2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2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2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2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2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2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2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2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2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2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2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2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2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2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2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2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2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2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2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2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2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2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2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2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2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2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2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2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2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2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2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2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2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2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2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2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2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2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2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2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2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2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2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2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2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2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2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2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2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2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2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2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2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2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2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2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2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2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2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2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2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2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2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2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2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2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2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2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2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2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2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2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2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2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2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2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2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2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2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2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2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2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2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2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2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2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2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2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2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2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2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2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2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2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2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2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2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2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2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2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2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2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2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2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2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2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2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2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2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2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2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2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2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2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2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2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2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2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2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2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2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2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2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2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2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2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2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2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2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2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2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2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2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2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2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2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2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2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2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2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2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2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2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2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2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2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2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2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2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2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2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2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2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2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2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2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2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2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2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2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2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2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2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2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2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2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2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2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2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2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2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2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2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2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2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2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2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2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2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2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2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2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2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2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2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2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2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2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2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2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2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2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2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2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2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2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2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2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2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2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2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2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2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2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2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2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2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2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2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2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2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2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2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2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2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2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2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2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2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2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2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2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2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2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2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2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2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2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2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2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2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2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2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2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2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2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2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2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2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2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2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2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2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2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2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2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2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2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2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2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2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2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2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2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2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2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2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2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2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2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2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2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2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2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2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2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2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2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2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2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2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2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2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2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2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2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2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2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2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2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2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2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2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2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2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2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2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2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2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2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2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2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2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2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2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2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2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2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2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2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2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2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2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2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2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2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2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2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2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2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2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2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2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2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2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2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2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2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2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2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2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2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2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2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2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2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2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2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2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2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2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2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2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2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2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2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2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2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2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2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2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2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2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2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2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2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2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2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2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2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2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2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2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2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2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2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2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2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2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2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2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2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2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2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2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2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2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2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2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2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2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2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2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2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2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2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2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2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2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2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2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2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2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2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2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2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2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2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2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2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2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2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2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2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2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2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2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2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2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2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2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2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2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2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2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2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2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2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2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2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2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2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2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2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2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2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2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2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2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2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2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2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2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2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2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2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2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2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2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2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2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2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2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2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2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2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2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2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2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2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2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2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2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2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2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2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2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2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2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2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2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2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2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2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2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2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2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2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2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2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2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2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2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2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2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2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2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2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2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2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2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2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2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2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2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2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2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2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2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2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2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2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2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2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2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2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2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2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2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2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2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2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2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2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2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2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2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2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2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2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2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2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2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2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2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2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2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2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2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2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2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2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2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2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2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2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2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2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2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2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2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2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2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2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2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2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2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2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2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2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2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2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2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2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2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2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2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2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2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2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2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2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2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2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2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2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2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2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2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2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2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2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2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2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2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2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2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2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2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2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2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2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2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2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2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2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2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2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2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2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2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2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2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2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2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2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2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2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2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2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2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2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2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2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2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2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2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2">
      <c r="A731" s="350">
        <v>43404</v>
      </c>
      <c r="B731" s="110">
        <f t="shared" ref="B731:B805" si="28">+IF(F731=0,"",C731/F731)</f>
        <v>14764.542141360806</v>
      </c>
      <c r="C731" s="288">
        <v>102900</v>
      </c>
      <c r="D731" s="110">
        <f t="shared" ref="D731:D805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2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2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2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2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2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2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2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2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2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2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2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2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2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2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2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2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2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2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2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2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2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2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 x14ac:dyDescent="0.2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x14ac:dyDescent="0.2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 x14ac:dyDescent="0.2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 x14ac:dyDescent="0.2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 x14ac:dyDescent="0.2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 x14ac:dyDescent="0.2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 x14ac:dyDescent="0.2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 x14ac:dyDescent="0.2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 x14ac:dyDescent="0.2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 x14ac:dyDescent="0.2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 x14ac:dyDescent="0.2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 x14ac:dyDescent="0.2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 x14ac:dyDescent="0.2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 x14ac:dyDescent="0.2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 x14ac:dyDescent="0.2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 x14ac:dyDescent="0.2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 x14ac:dyDescent="0.2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 x14ac:dyDescent="0.2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 x14ac:dyDescent="0.2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 x14ac:dyDescent="0.2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 x14ac:dyDescent="0.2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 x14ac:dyDescent="0.2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 x14ac:dyDescent="0.2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 x14ac:dyDescent="0.2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 x14ac:dyDescent="0.2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 x14ac:dyDescent="0.2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 x14ac:dyDescent="0.2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 x14ac:dyDescent="0.2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 x14ac:dyDescent="0.2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 x14ac:dyDescent="0.2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 x14ac:dyDescent="0.2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7" x14ac:dyDescent="0.2">
      <c r="A785" s="350">
        <v>43494</v>
      </c>
      <c r="B785" s="106">
        <f t="shared" si="28"/>
        <v>14123.290104814354</v>
      </c>
      <c r="C785" s="290">
        <v>95400</v>
      </c>
      <c r="D785" s="106">
        <f t="shared" si="29"/>
        <v>12071.188123772952</v>
      </c>
      <c r="E785" s="290">
        <v>11845</v>
      </c>
      <c r="F785" s="177">
        <f>USD_CNY!B1028</f>
        <v>6.7548000000000004</v>
      </c>
      <c r="G785" s="106">
        <f t="shared" ref="G785:G805" si="43">+C785-C784</f>
        <v>-950</v>
      </c>
    </row>
    <row r="786" spans="1:7" x14ac:dyDescent="0.2">
      <c r="A786" s="350">
        <v>43495</v>
      </c>
      <c r="B786" s="106">
        <f t="shared" si="28"/>
        <v>14500.440510308536</v>
      </c>
      <c r="C786" s="290">
        <v>97600</v>
      </c>
      <c r="D786" s="106">
        <f t="shared" si="29"/>
        <v>12393.538897699604</v>
      </c>
      <c r="E786" s="290">
        <v>11885</v>
      </c>
      <c r="F786" s="177">
        <f>USD_CNY!B1029</f>
        <v>6.7308300000000001</v>
      </c>
      <c r="G786" s="106">
        <f t="shared" si="43"/>
        <v>2200</v>
      </c>
    </row>
    <row r="787" spans="1:7" x14ac:dyDescent="0.2">
      <c r="A787" s="350">
        <v>43496</v>
      </c>
      <c r="B787" s="106">
        <f t="shared" si="28"/>
        <v>14661.446427268354</v>
      </c>
      <c r="C787" s="290">
        <v>98450</v>
      </c>
      <c r="D787" s="106">
        <f t="shared" si="29"/>
        <v>12531.150792537055</v>
      </c>
      <c r="E787" s="290">
        <v>12245</v>
      </c>
      <c r="F787" s="177">
        <f>USD_CNY!B1030</f>
        <v>6.7148899999999996</v>
      </c>
      <c r="G787" s="106">
        <f t="shared" si="43"/>
        <v>850</v>
      </c>
    </row>
    <row r="788" spans="1:7" x14ac:dyDescent="0.2">
      <c r="A788" s="350">
        <v>43497</v>
      </c>
      <c r="B788" s="106">
        <f t="shared" si="28"/>
        <v>14669.498715491822</v>
      </c>
      <c r="C788" s="290">
        <v>98900</v>
      </c>
      <c r="D788" s="106">
        <f t="shared" si="29"/>
        <v>12538.033090163952</v>
      </c>
      <c r="E788" s="290">
        <v>12380</v>
      </c>
      <c r="F788" s="177">
        <f>USD_CNY!B1031</f>
        <v>6.7418800000000001</v>
      </c>
      <c r="G788" s="106">
        <f t="shared" si="43"/>
        <v>450</v>
      </c>
    </row>
    <row r="789" spans="1:7" x14ac:dyDescent="0.2">
      <c r="A789" s="350">
        <v>43508</v>
      </c>
      <c r="B789" s="106">
        <f t="shared" si="28"/>
        <v>14658.143650544549</v>
      </c>
      <c r="C789" s="290">
        <v>99475</v>
      </c>
      <c r="D789" s="106">
        <f t="shared" si="29"/>
        <v>12528.327906448334</v>
      </c>
      <c r="E789" s="290">
        <v>12475</v>
      </c>
      <c r="F789" s="177">
        <f>USD_CNY!B1032</f>
        <v>6.7863300000000004</v>
      </c>
      <c r="G789" s="106">
        <f t="shared" si="43"/>
        <v>575</v>
      </c>
    </row>
    <row r="790" spans="1:7" x14ac:dyDescent="0.2">
      <c r="A790" s="350">
        <v>43509</v>
      </c>
      <c r="B790" s="106">
        <f t="shared" si="28"/>
        <v>14608.515437797214</v>
      </c>
      <c r="C790" s="387">
        <v>98825</v>
      </c>
      <c r="D790" s="106">
        <f t="shared" si="29"/>
        <v>12485.91063059591</v>
      </c>
      <c r="E790" s="387">
        <v>12455</v>
      </c>
      <c r="F790" s="177">
        <f>USD_CNY!B1033</f>
        <v>6.7648900000000003</v>
      </c>
      <c r="G790" s="106">
        <f t="shared" si="43"/>
        <v>-650</v>
      </c>
    </row>
    <row r="791" spans="1:7" x14ac:dyDescent="0.2">
      <c r="A791" s="350">
        <v>43510</v>
      </c>
      <c r="B791" s="106">
        <f t="shared" si="28"/>
        <v>14636.384694944987</v>
      </c>
      <c r="C791" s="387">
        <v>99200</v>
      </c>
      <c r="D791" s="106">
        <f t="shared" si="29"/>
        <v>12509.73050849999</v>
      </c>
      <c r="E791" s="387">
        <v>12305</v>
      </c>
      <c r="F791" s="177">
        <f>USD_CNY!B1034</f>
        <v>6.7776300000000003</v>
      </c>
      <c r="G791" s="106">
        <f t="shared" si="43"/>
        <v>375</v>
      </c>
    </row>
    <row r="792" spans="1:7" x14ac:dyDescent="0.2">
      <c r="A792" s="350">
        <v>43511</v>
      </c>
      <c r="B792" s="106">
        <f t="shared" si="28"/>
        <v>14405.10242727818</v>
      </c>
      <c r="C792" s="387">
        <v>97750</v>
      </c>
      <c r="D792" s="106">
        <f t="shared" si="29"/>
        <v>12312.053356648017</v>
      </c>
      <c r="E792" s="387">
        <v>12345</v>
      </c>
      <c r="F792" s="177">
        <f>USD_CNY!B1035</f>
        <v>6.7857900000000004</v>
      </c>
      <c r="G792" s="106">
        <f t="shared" si="43"/>
        <v>-1450</v>
      </c>
    </row>
    <row r="793" spans="1:7" x14ac:dyDescent="0.2">
      <c r="A793" s="350">
        <v>43514</v>
      </c>
      <c r="B793" s="106">
        <f t="shared" si="28"/>
        <v>14632.162661737522</v>
      </c>
      <c r="C793" s="387">
        <v>98950</v>
      </c>
      <c r="D793" s="106">
        <f t="shared" si="29"/>
        <v>12506.121933108994</v>
      </c>
      <c r="E793" s="387">
        <v>12100</v>
      </c>
      <c r="F793" s="177">
        <f>USD_CNY!B1036</f>
        <v>6.7625000000000002</v>
      </c>
      <c r="G793" s="106">
        <f t="shared" si="43"/>
        <v>1200</v>
      </c>
    </row>
    <row r="794" spans="1:7" x14ac:dyDescent="0.2">
      <c r="A794" s="350">
        <v>43515</v>
      </c>
      <c r="B794" s="106">
        <f t="shared" si="28"/>
        <v>14690.222152737011</v>
      </c>
      <c r="C794" s="387">
        <v>99600</v>
      </c>
      <c r="D794" s="106">
        <f t="shared" si="29"/>
        <v>12555.745429689754</v>
      </c>
      <c r="E794" s="387">
        <v>12350</v>
      </c>
      <c r="F794" s="177">
        <f>USD_CNY!B1037</f>
        <v>6.7800200000000004</v>
      </c>
      <c r="G794" s="106">
        <f t="shared" si="43"/>
        <v>650</v>
      </c>
    </row>
    <row r="795" spans="1:7" x14ac:dyDescent="0.2">
      <c r="A795" s="350">
        <v>43517</v>
      </c>
      <c r="B795" s="106">
        <f t="shared" si="28"/>
        <v>15197.296402461396</v>
      </c>
      <c r="C795" s="387">
        <v>101900</v>
      </c>
      <c r="D795" s="106">
        <f t="shared" si="29"/>
        <v>12989.14222432598</v>
      </c>
      <c r="E795" s="387">
        <v>12700</v>
      </c>
      <c r="F795" s="177">
        <f>USD_CNY!B1038</f>
        <v>6.7051400000000001</v>
      </c>
      <c r="G795" s="106">
        <f t="shared" si="43"/>
        <v>2300</v>
      </c>
    </row>
    <row r="796" spans="1:7" x14ac:dyDescent="0.2">
      <c r="A796" s="350">
        <v>43521</v>
      </c>
      <c r="B796" s="106">
        <f t="shared" si="28"/>
        <v>15455.251195510236</v>
      </c>
      <c r="C796" s="387">
        <v>103325</v>
      </c>
      <c r="D796" s="106">
        <f t="shared" si="29"/>
        <v>13209.616406419007</v>
      </c>
      <c r="E796" s="387">
        <v>12930</v>
      </c>
      <c r="F796" s="177">
        <f>USD_CNY!B1039</f>
        <v>6.6854300000000002</v>
      </c>
      <c r="G796" s="106">
        <f t="shared" si="43"/>
        <v>1425</v>
      </c>
    </row>
    <row r="797" spans="1:7" x14ac:dyDescent="0.2">
      <c r="A797" s="350">
        <v>43522</v>
      </c>
      <c r="B797" s="106">
        <f t="shared" si="28"/>
        <v>15267.483622765365</v>
      </c>
      <c r="C797" s="387">
        <v>102150</v>
      </c>
      <c r="D797" s="106">
        <f t="shared" si="29"/>
        <v>13049.13130150886</v>
      </c>
      <c r="E797" s="387">
        <v>12940</v>
      </c>
      <c r="F797" s="177">
        <f>USD_CNY!B1040</f>
        <v>6.69069</v>
      </c>
      <c r="G797" s="106">
        <f t="shared" si="43"/>
        <v>-1175</v>
      </c>
    </row>
    <row r="798" spans="1:7" x14ac:dyDescent="0.2">
      <c r="A798" s="350">
        <v>43523</v>
      </c>
      <c r="B798" s="106">
        <f t="shared" si="28"/>
        <v>15320.630086621204</v>
      </c>
      <c r="C798" s="387">
        <v>102425</v>
      </c>
      <c r="D798" s="106">
        <f t="shared" si="29"/>
        <v>13094.555629590774</v>
      </c>
      <c r="E798" s="387">
        <v>12815</v>
      </c>
      <c r="F798" s="177">
        <f>USD_CNY!B1041</f>
        <v>6.6854300000000002</v>
      </c>
      <c r="G798" s="106">
        <f t="shared" si="43"/>
        <v>275</v>
      </c>
    </row>
    <row r="799" spans="1:7" x14ac:dyDescent="0.2">
      <c r="A799" s="350">
        <v>43524</v>
      </c>
      <c r="B799" s="106">
        <f t="shared" si="28"/>
        <v>15414.708025974531</v>
      </c>
      <c r="C799" s="290">
        <v>103000</v>
      </c>
      <c r="D799" s="106">
        <f t="shared" si="29"/>
        <v>13174.964124764558</v>
      </c>
      <c r="E799" s="290">
        <v>12880</v>
      </c>
      <c r="F799" s="177">
        <f>USD_CNY!B1042</f>
        <v>6.6819300000000004</v>
      </c>
      <c r="G799" s="106">
        <f t="shared" si="43"/>
        <v>575</v>
      </c>
    </row>
    <row r="800" spans="1:7" x14ac:dyDescent="0.2">
      <c r="A800" s="350">
        <v>43525</v>
      </c>
      <c r="B800" s="106">
        <f t="shared" si="28"/>
        <v>15415.421541437669</v>
      </c>
      <c r="C800" s="290">
        <v>103275</v>
      </c>
      <c r="D800" s="106">
        <f t="shared" si="29"/>
        <v>13175.573967040744</v>
      </c>
      <c r="E800" s="290">
        <v>13040</v>
      </c>
      <c r="F800" s="177">
        <f>USD_CNY!B1043</f>
        <v>6.6994600000000002</v>
      </c>
      <c r="G800" s="106">
        <f t="shared" si="43"/>
        <v>275</v>
      </c>
    </row>
    <row r="801" spans="1:7" x14ac:dyDescent="0.2">
      <c r="A801" s="350">
        <v>43528</v>
      </c>
      <c r="B801" s="106">
        <f t="shared" si="28"/>
        <v>15687.099430699272</v>
      </c>
      <c r="C801" s="290">
        <v>105150</v>
      </c>
      <c r="D801" s="106">
        <f t="shared" si="29"/>
        <v>13407.77729119596</v>
      </c>
      <c r="E801" s="290">
        <v>13160</v>
      </c>
      <c r="F801" s="177">
        <f>USD_CNY!B1044</f>
        <v>6.70296</v>
      </c>
      <c r="G801" s="106">
        <f t="shared" si="43"/>
        <v>1875</v>
      </c>
    </row>
    <row r="802" spans="1:7" x14ac:dyDescent="0.2">
      <c r="A802" s="350">
        <v>43529</v>
      </c>
      <c r="B802" s="106">
        <f t="shared" si="28"/>
        <v>15737.249099023844</v>
      </c>
      <c r="C802" s="290">
        <v>105500</v>
      </c>
      <c r="D802" s="106">
        <f t="shared" si="29"/>
        <v>13450.640255575936</v>
      </c>
      <c r="E802" s="290">
        <v>13160</v>
      </c>
      <c r="F802" s="177">
        <f>USD_CNY!B1045</f>
        <v>6.7038399999999996</v>
      </c>
      <c r="G802" s="106">
        <f t="shared" si="43"/>
        <v>350</v>
      </c>
    </row>
    <row r="803" spans="1:7" x14ac:dyDescent="0.2">
      <c r="A803" s="350">
        <v>43530</v>
      </c>
      <c r="B803" s="106">
        <f t="shared" si="28"/>
        <v>16016.372457043115</v>
      </c>
      <c r="C803" s="290">
        <v>107725</v>
      </c>
      <c r="D803" s="106">
        <f t="shared" si="29"/>
        <v>13689.207228241979</v>
      </c>
      <c r="E803" s="290">
        <v>13450</v>
      </c>
      <c r="F803" s="177">
        <f>USD_CNY!B1046</f>
        <v>6.72593</v>
      </c>
      <c r="G803" s="106">
        <f t="shared" si="43"/>
        <v>2225</v>
      </c>
    </row>
    <row r="804" spans="1:7" x14ac:dyDescent="0.2">
      <c r="A804" s="350">
        <v>43531</v>
      </c>
      <c r="B804" s="106">
        <f t="shared" si="28"/>
        <v>15923.18737823007</v>
      </c>
      <c r="C804" s="290">
        <v>106900</v>
      </c>
      <c r="D804" s="106">
        <f t="shared" si="29"/>
        <v>13609.561861735103</v>
      </c>
      <c r="E804" s="290">
        <v>13610</v>
      </c>
      <c r="F804" s="177">
        <f>USD_CNY!B1047</f>
        <v>6.7134799999999997</v>
      </c>
      <c r="G804" s="106">
        <f t="shared" si="43"/>
        <v>-825</v>
      </c>
    </row>
    <row r="805" spans="1:7" x14ac:dyDescent="0.2">
      <c r="A805" s="350">
        <v>43532</v>
      </c>
      <c r="B805" s="106">
        <f t="shared" si="28"/>
        <v>15589.156454661072</v>
      </c>
      <c r="C805" s="290">
        <v>104925</v>
      </c>
      <c r="D805" s="106">
        <f t="shared" si="29"/>
        <v>13324.065345864165</v>
      </c>
      <c r="E805" s="290">
        <v>13380</v>
      </c>
      <c r="F805" s="177">
        <f>USD_CNY!B1048</f>
        <v>6.7306400000000002</v>
      </c>
      <c r="G805" s="106">
        <f t="shared" si="43"/>
        <v>-1975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9"/>
  <sheetViews>
    <sheetView workbookViewId="0">
      <pane xSplit="1" ySplit="5" topLeftCell="B123" activePane="bottomRight" state="frozen"/>
      <selection pane="topRight" activeCell="B1" sqref="B1"/>
      <selection pane="bottomLeft" activeCell="A6" sqref="A6"/>
      <selection pane="bottomRight" activeCell="B128" sqref="B128:B129"/>
    </sheetView>
  </sheetViews>
  <sheetFormatPr defaultColWidth="8.7109375" defaultRowHeight="15" x14ac:dyDescent="0.25"/>
  <cols>
    <col min="1" max="1" width="12.42578125" style="1" customWidth="1"/>
    <col min="2" max="2" width="10.42578125" style="1" bestFit="1" customWidth="1"/>
    <col min="3" max="3" width="11.140625" style="1" bestFit="1" customWidth="1"/>
    <col min="4" max="16384" width="8.7109375" style="1"/>
  </cols>
  <sheetData>
    <row r="3" spans="1:7" ht="45" x14ac:dyDescent="0.25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71.25" x14ac:dyDescent="0.25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.75" x14ac:dyDescent="0.2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 x14ac:dyDescent="0.25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 x14ac:dyDescent="0.25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 x14ac:dyDescent="0.25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00000000000001" customHeight="1" x14ac:dyDescent="0.25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00000000000001" customHeight="1" x14ac:dyDescent="0.25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00000000000001" customHeight="1" x14ac:dyDescent="0.25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 x14ac:dyDescent="0.25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00000000000001" customHeight="1" x14ac:dyDescent="0.25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 x14ac:dyDescent="0.25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 x14ac:dyDescent="0.25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25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25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25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25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25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25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25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25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25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25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25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25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25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25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25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25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25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25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25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25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25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25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25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25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25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25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25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25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25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25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25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25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25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25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25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25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25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25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25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25">
      <c r="A55" s="350">
        <v>43404</v>
      </c>
      <c r="B55" s="357">
        <f t="shared" ref="B55:B119" si="13">+IF(F55=0,"",C55/F55)</f>
        <v>342.49720205469623</v>
      </c>
      <c r="C55" s="371">
        <v>2387</v>
      </c>
      <c r="D55" s="357">
        <f t="shared" ref="D55:D115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25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25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25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25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25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25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25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25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25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25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25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25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25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25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25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25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25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25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25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25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25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25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 x14ac:dyDescent="0.25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 x14ac:dyDescent="0.25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 x14ac:dyDescent="0.25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 x14ac:dyDescent="0.25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 x14ac:dyDescent="0.25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 x14ac:dyDescent="0.25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 x14ac:dyDescent="0.25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 x14ac:dyDescent="0.25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 x14ac:dyDescent="0.25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 x14ac:dyDescent="0.25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 x14ac:dyDescent="0.25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 x14ac:dyDescent="0.25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 x14ac:dyDescent="0.25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 x14ac:dyDescent="0.25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 x14ac:dyDescent="0.25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 x14ac:dyDescent="0.25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 x14ac:dyDescent="0.25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 x14ac:dyDescent="0.25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 x14ac:dyDescent="0.25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 x14ac:dyDescent="0.25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 x14ac:dyDescent="0.25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 x14ac:dyDescent="0.25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 x14ac:dyDescent="0.25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 x14ac:dyDescent="0.25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 x14ac:dyDescent="0.25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 x14ac:dyDescent="0.25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 x14ac:dyDescent="0.25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 x14ac:dyDescent="0.25">
      <c r="A105" s="350">
        <v>43487</v>
      </c>
      <c r="B105" s="357">
        <f t="shared" si="13"/>
        <v>296.92049766169595</v>
      </c>
      <c r="C105" s="38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 x14ac:dyDescent="0.25">
      <c r="A106" s="350">
        <v>43489</v>
      </c>
      <c r="B106" s="357">
        <f t="shared" si="13"/>
        <v>303.06331719253097</v>
      </c>
      <c r="C106" s="381">
        <f>C107+10</f>
        <v>2058.5</v>
      </c>
      <c r="D106" s="357">
        <f t="shared" si="14"/>
        <v>259.02847623293246</v>
      </c>
      <c r="E106" s="1" t="s">
        <v>1024</v>
      </c>
      <c r="F106" s="1">
        <f>USD_CNY!B1025</f>
        <v>6.7923099999999996</v>
      </c>
      <c r="G106" s="361">
        <f t="shared" ref="G106:G107" si="32">C106-C105</f>
        <v>39.5</v>
      </c>
    </row>
    <row r="107" spans="1:7" x14ac:dyDescent="0.25">
      <c r="A107" s="350">
        <v>43490</v>
      </c>
      <c r="B107" s="357">
        <f t="shared" si="13"/>
        <v>301.53290881739042</v>
      </c>
      <c r="C107" s="381">
        <v>2048.5</v>
      </c>
      <c r="D107" s="357">
        <f t="shared" si="14"/>
        <v>257.7204348866585</v>
      </c>
      <c r="E107" s="1" t="s">
        <v>1024</v>
      </c>
      <c r="F107" s="1">
        <f>USD_CNY!B1026</f>
        <v>6.7936199999999998</v>
      </c>
      <c r="G107" s="361">
        <f t="shared" si="32"/>
        <v>-10</v>
      </c>
    </row>
    <row r="108" spans="1:7" x14ac:dyDescent="0.25">
      <c r="A108" s="350">
        <v>43493</v>
      </c>
      <c r="B108" s="357">
        <f t="shared" si="13"/>
        <v>302.30319188328519</v>
      </c>
      <c r="C108" s="381">
        <v>2041</v>
      </c>
      <c r="D108" s="357">
        <f t="shared" si="14"/>
        <v>258.37879648144036</v>
      </c>
      <c r="E108" s="1" t="s">
        <v>1024</v>
      </c>
      <c r="F108" s="1">
        <f>USD_CNY!B1027</f>
        <v>6.7515000000000001</v>
      </c>
      <c r="G108" s="361">
        <f t="shared" ref="G108:G110" si="33">C108-C107</f>
        <v>-7.5</v>
      </c>
    </row>
    <row r="109" spans="1:7" x14ac:dyDescent="0.25">
      <c r="A109" s="350">
        <v>43494</v>
      </c>
      <c r="B109" s="357">
        <f t="shared" si="13"/>
        <v>299.9348611357849</v>
      </c>
      <c r="C109" s="381">
        <v>2026</v>
      </c>
      <c r="D109" s="357">
        <f t="shared" si="14"/>
        <v>256.35458216733753</v>
      </c>
      <c r="E109" s="1" t="s">
        <v>1024</v>
      </c>
      <c r="F109" s="1">
        <f>USD_CNY!B1028</f>
        <v>6.7548000000000004</v>
      </c>
      <c r="G109" s="361">
        <f t="shared" si="33"/>
        <v>-15</v>
      </c>
    </row>
    <row r="110" spans="1:7" x14ac:dyDescent="0.25">
      <c r="A110" s="350">
        <v>43495</v>
      </c>
      <c r="B110" s="357">
        <f t="shared" si="13"/>
        <v>300.11157613548403</v>
      </c>
      <c r="C110" s="371">
        <v>2020</v>
      </c>
      <c r="D110" s="357">
        <f t="shared" si="14"/>
        <v>256.50562062861883</v>
      </c>
      <c r="E110" s="1" t="s">
        <v>1024</v>
      </c>
      <c r="F110" s="1">
        <f>USD_CNY!B1029</f>
        <v>6.7308300000000001</v>
      </c>
      <c r="G110" s="361">
        <f t="shared" si="33"/>
        <v>-6</v>
      </c>
    </row>
    <row r="111" spans="1:7" x14ac:dyDescent="0.25">
      <c r="A111" s="350">
        <v>43496</v>
      </c>
      <c r="B111" s="357">
        <f t="shared" si="13"/>
        <v>307.0787458915932</v>
      </c>
      <c r="C111" s="371">
        <v>2062</v>
      </c>
      <c r="D111" s="357">
        <f t="shared" si="14"/>
        <v>262.46046657401132</v>
      </c>
      <c r="E111" s="1" t="s">
        <v>1024</v>
      </c>
      <c r="F111" s="1">
        <f>USD_CNY!B1030</f>
        <v>6.7148899999999996</v>
      </c>
      <c r="G111" s="361">
        <f t="shared" ref="G111:G129" si="34">C111-C110</f>
        <v>42</v>
      </c>
    </row>
    <row r="112" spans="1:7" x14ac:dyDescent="0.25">
      <c r="A112" s="350">
        <v>43497</v>
      </c>
      <c r="B112" s="357">
        <f t="shared" si="13"/>
        <v>313.33989925658716</v>
      </c>
      <c r="C112" s="371">
        <v>2112.5</v>
      </c>
      <c r="D112" s="357">
        <f t="shared" si="14"/>
        <v>267.81187970648477</v>
      </c>
      <c r="E112" s="1" t="s">
        <v>1024</v>
      </c>
      <c r="F112" s="1">
        <f>USD_CNY!B1031</f>
        <v>6.7418800000000001</v>
      </c>
      <c r="G112" s="361">
        <f t="shared" si="34"/>
        <v>50.5</v>
      </c>
    </row>
    <row r="113" spans="1:7" x14ac:dyDescent="0.25">
      <c r="A113" s="350">
        <v>43508</v>
      </c>
      <c r="B113" s="357">
        <f t="shared" si="13"/>
        <v>309.51928361868636</v>
      </c>
      <c r="C113" s="371">
        <v>2100.5</v>
      </c>
      <c r="D113" s="357">
        <f t="shared" si="14"/>
        <v>264.5463962552875</v>
      </c>
      <c r="E113" s="1" t="s">
        <v>1024</v>
      </c>
      <c r="F113" s="1">
        <f>USD_CNY!B1032</f>
        <v>6.7863300000000004</v>
      </c>
      <c r="G113" s="361">
        <f t="shared" si="34"/>
        <v>-12</v>
      </c>
    </row>
    <row r="114" spans="1:7" x14ac:dyDescent="0.25">
      <c r="A114" s="350">
        <v>43509</v>
      </c>
      <c r="B114" s="357">
        <f t="shared" si="13"/>
        <v>304.29171797324125</v>
      </c>
      <c r="C114" s="371">
        <v>2058.5</v>
      </c>
      <c r="D114" s="357">
        <f t="shared" si="14"/>
        <v>260.07839143012075</v>
      </c>
      <c r="E114" s="1" t="s">
        <v>1024</v>
      </c>
      <c r="F114" s="1">
        <f>USD_CNY!B1033</f>
        <v>6.7648900000000003</v>
      </c>
      <c r="G114" s="361">
        <f t="shared" si="34"/>
        <v>-42</v>
      </c>
    </row>
    <row r="115" spans="1:7" x14ac:dyDescent="0.25">
      <c r="A115" s="350">
        <v>43510</v>
      </c>
      <c r="B115" s="357">
        <f t="shared" si="13"/>
        <v>307.62965815484171</v>
      </c>
      <c r="C115" s="371">
        <v>2085</v>
      </c>
      <c r="D115" s="357">
        <f t="shared" si="14"/>
        <v>262.93133175627497</v>
      </c>
      <c r="E115" s="1" t="s">
        <v>1024</v>
      </c>
      <c r="F115" s="1">
        <f>USD_CNY!B1034</f>
        <v>6.7776300000000003</v>
      </c>
      <c r="G115" s="361">
        <f t="shared" si="34"/>
        <v>26.5</v>
      </c>
    </row>
    <row r="116" spans="1:7" x14ac:dyDescent="0.25">
      <c r="A116" s="350">
        <v>43511</v>
      </c>
      <c r="B116" s="357">
        <f t="shared" si="13"/>
        <v>302.76504283215365</v>
      </c>
      <c r="C116" s="382">
        <v>2054.5</v>
      </c>
      <c r="D116" s="357">
        <f t="shared" ref="D116:D129" si="35">+IF(ISERROR(B116/1.17),0,B116/1.17)</f>
        <v>258.7735408821826</v>
      </c>
      <c r="E116" s="1" t="s">
        <v>1024</v>
      </c>
      <c r="F116" s="1">
        <f>USD_CNY!B1035</f>
        <v>6.7857900000000004</v>
      </c>
      <c r="G116" s="361">
        <f t="shared" si="34"/>
        <v>-30.5</v>
      </c>
    </row>
    <row r="117" spans="1:7" x14ac:dyDescent="0.25">
      <c r="A117" s="350">
        <v>43514</v>
      </c>
      <c r="B117" s="357">
        <f t="shared" si="13"/>
        <v>303.73382624768948</v>
      </c>
      <c r="C117" s="382">
        <v>2054</v>
      </c>
      <c r="D117" s="357">
        <f t="shared" si="35"/>
        <v>259.60156089546109</v>
      </c>
      <c r="E117" s="1" t="s">
        <v>1024</v>
      </c>
      <c r="F117" s="1">
        <f>USD_CNY!B1036</f>
        <v>6.7625000000000002</v>
      </c>
      <c r="G117" s="361">
        <f t="shared" si="34"/>
        <v>-0.5</v>
      </c>
    </row>
    <row r="118" spans="1:7" x14ac:dyDescent="0.25">
      <c r="A118" s="350">
        <v>43515</v>
      </c>
      <c r="B118" s="357">
        <f t="shared" si="13"/>
        <v>303.31768932835007</v>
      </c>
      <c r="C118" s="382">
        <v>2056.5</v>
      </c>
      <c r="D118" s="357">
        <f t="shared" si="35"/>
        <v>259.24588831482913</v>
      </c>
      <c r="E118" s="1" t="s">
        <v>1024</v>
      </c>
      <c r="F118" s="1">
        <f>USD_CNY!B1037</f>
        <v>6.7800200000000004</v>
      </c>
      <c r="G118" s="361">
        <f t="shared" si="34"/>
        <v>2.5</v>
      </c>
    </row>
    <row r="119" spans="1:7" x14ac:dyDescent="0.25">
      <c r="A119" s="350">
        <v>43517</v>
      </c>
      <c r="B119" s="357">
        <f t="shared" si="13"/>
        <v>318.11416316437834</v>
      </c>
      <c r="C119" s="382">
        <v>2133</v>
      </c>
      <c r="D119" s="357">
        <f t="shared" si="35"/>
        <v>271.89244714904135</v>
      </c>
      <c r="E119" s="1" t="s">
        <v>1024</v>
      </c>
      <c r="F119" s="1">
        <f>USD_CNY!B1038</f>
        <v>6.7051400000000001</v>
      </c>
      <c r="G119" s="361">
        <f t="shared" si="34"/>
        <v>76.5</v>
      </c>
    </row>
    <row r="120" spans="1:7" x14ac:dyDescent="0.25">
      <c r="A120" s="350">
        <v>43521</v>
      </c>
      <c r="B120" s="357">
        <f t="shared" ref="B120:B129" si="36">+IF(F120=0,"",C120/F120)</f>
        <v>321.89402925466277</v>
      </c>
      <c r="C120" s="371">
        <v>2152</v>
      </c>
      <c r="D120" s="357">
        <f t="shared" si="35"/>
        <v>275.12310192706224</v>
      </c>
      <c r="E120" s="1" t="s">
        <v>1024</v>
      </c>
      <c r="F120" s="1">
        <f>USD_CNY!B1039</f>
        <v>6.6854300000000002</v>
      </c>
      <c r="G120" s="361">
        <f t="shared" si="34"/>
        <v>19</v>
      </c>
    </row>
    <row r="121" spans="1:7" x14ac:dyDescent="0.25">
      <c r="A121" s="350">
        <v>43522</v>
      </c>
      <c r="B121" s="357">
        <f t="shared" si="36"/>
        <v>318.80119987624596</v>
      </c>
      <c r="C121" s="371">
        <v>2133</v>
      </c>
      <c r="D121" s="357">
        <f t="shared" si="35"/>
        <v>272.47965801388546</v>
      </c>
      <c r="E121" s="1" t="s">
        <v>1024</v>
      </c>
      <c r="F121" s="1">
        <f>USD_CNY!B1040</f>
        <v>6.69069</v>
      </c>
      <c r="G121" s="361">
        <f t="shared" si="34"/>
        <v>-19</v>
      </c>
    </row>
    <row r="122" spans="1:7" x14ac:dyDescent="0.25">
      <c r="A122" s="350">
        <v>43523</v>
      </c>
      <c r="B122" s="357">
        <f t="shared" si="36"/>
        <v>320.92176569046416</v>
      </c>
      <c r="C122" s="371">
        <v>2145.5</v>
      </c>
      <c r="D122" s="357">
        <f t="shared" si="35"/>
        <v>274.29210742774717</v>
      </c>
      <c r="E122" s="1" t="s">
        <v>1024</v>
      </c>
      <c r="F122" s="1">
        <f>USD_CNY!B1041</f>
        <v>6.6854300000000002</v>
      </c>
      <c r="G122" s="361">
        <f t="shared" si="34"/>
        <v>12.5</v>
      </c>
    </row>
    <row r="123" spans="1:7" x14ac:dyDescent="0.25">
      <c r="A123" s="350">
        <v>43524</v>
      </c>
      <c r="B123" s="357">
        <f t="shared" si="36"/>
        <v>316.00151453247787</v>
      </c>
      <c r="C123" s="371">
        <v>2111.5</v>
      </c>
      <c r="D123" s="357">
        <f t="shared" si="35"/>
        <v>270.0867645576734</v>
      </c>
      <c r="E123" s="1" t="s">
        <v>1024</v>
      </c>
      <c r="F123" s="1">
        <f>USD_CNY!B1042</f>
        <v>6.6819300000000004</v>
      </c>
      <c r="G123" s="361">
        <f t="shared" si="34"/>
        <v>-34</v>
      </c>
    </row>
    <row r="124" spans="1:7" x14ac:dyDescent="0.25">
      <c r="A124" s="350">
        <v>43525</v>
      </c>
      <c r="B124" s="357">
        <f t="shared" si="36"/>
        <v>318.68240126816193</v>
      </c>
      <c r="C124" s="371">
        <v>2135</v>
      </c>
      <c r="D124" s="357">
        <f t="shared" si="35"/>
        <v>272.37812074201878</v>
      </c>
      <c r="E124" s="1" t="s">
        <v>1024</v>
      </c>
      <c r="F124" s="1">
        <f>USD_CNY!B1043</f>
        <v>6.6994600000000002</v>
      </c>
      <c r="G124" s="361">
        <f t="shared" si="34"/>
        <v>23.5</v>
      </c>
    </row>
    <row r="125" spans="1:7" x14ac:dyDescent="0.25">
      <c r="A125" s="350">
        <v>43528</v>
      </c>
      <c r="B125" s="357">
        <f t="shared" si="36"/>
        <v>318.29221716972802</v>
      </c>
      <c r="C125" s="371">
        <v>2133.5</v>
      </c>
      <c r="D125" s="357">
        <f t="shared" si="35"/>
        <v>272.04463005959661</v>
      </c>
      <c r="E125" s="1" t="s">
        <v>1024</v>
      </c>
      <c r="F125" s="1">
        <f>USD_CNY!B1044</f>
        <v>6.70296</v>
      </c>
      <c r="G125" s="361">
        <f t="shared" si="34"/>
        <v>-1.5</v>
      </c>
    </row>
    <row r="126" spans="1:7" x14ac:dyDescent="0.25">
      <c r="A126" s="350">
        <v>43529</v>
      </c>
      <c r="B126" s="357">
        <f t="shared" si="36"/>
        <v>310.41910308121913</v>
      </c>
      <c r="C126" s="371">
        <v>2081</v>
      </c>
      <c r="D126" s="357">
        <f t="shared" si="35"/>
        <v>265.31547271899075</v>
      </c>
      <c r="E126" s="1" t="s">
        <v>1024</v>
      </c>
      <c r="F126" s="1">
        <f>USD_CNY!B1045</f>
        <v>6.7038399999999996</v>
      </c>
      <c r="G126" s="361">
        <f t="shared" si="34"/>
        <v>-52.5</v>
      </c>
    </row>
    <row r="127" spans="1:7" x14ac:dyDescent="0.25">
      <c r="A127" s="350">
        <v>43530</v>
      </c>
      <c r="B127" s="357">
        <f t="shared" si="36"/>
        <v>307.76413075961244</v>
      </c>
      <c r="C127" s="371">
        <v>2070</v>
      </c>
      <c r="D127" s="357">
        <f t="shared" si="35"/>
        <v>263.04626560650638</v>
      </c>
      <c r="E127" s="1" t="s">
        <v>1024</v>
      </c>
      <c r="F127" s="1">
        <f>USD_CNY!B1046</f>
        <v>6.72593</v>
      </c>
      <c r="G127" s="361">
        <f t="shared" si="34"/>
        <v>-11</v>
      </c>
    </row>
    <row r="128" spans="1:7" x14ac:dyDescent="0.25">
      <c r="A128" s="350">
        <v>43531</v>
      </c>
      <c r="B128" s="357">
        <f t="shared" si="36"/>
        <v>308.63278061452485</v>
      </c>
      <c r="C128" s="371">
        <v>2072</v>
      </c>
      <c r="D128" s="357">
        <f t="shared" si="35"/>
        <v>263.78870137993579</v>
      </c>
      <c r="E128" s="1" t="s">
        <v>1024</v>
      </c>
      <c r="F128" s="1">
        <f>USD_CNY!B1047</f>
        <v>6.7134799999999997</v>
      </c>
      <c r="G128" s="361">
        <f t="shared" si="34"/>
        <v>2</v>
      </c>
    </row>
    <row r="129" spans="1:7" x14ac:dyDescent="0.25">
      <c r="A129" s="350">
        <v>43532</v>
      </c>
      <c r="B129" s="357">
        <f t="shared" si="36"/>
        <v>302.86867222136379</v>
      </c>
      <c r="C129" s="371">
        <v>2038.5</v>
      </c>
      <c r="D129" s="357">
        <f t="shared" si="35"/>
        <v>258.86211300971269</v>
      </c>
      <c r="E129" s="1" t="s">
        <v>1024</v>
      </c>
      <c r="F129" s="1">
        <f>USD_CNY!B1048</f>
        <v>6.7306400000000002</v>
      </c>
      <c r="G129" s="361">
        <f t="shared" si="34"/>
        <v>-33.5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workbookViewId="0">
      <pane xSplit="1" ySplit="5" topLeftCell="B123" activePane="bottomRight" state="frozen"/>
      <selection pane="topRight" activeCell="B1" sqref="B1"/>
      <selection pane="bottomLeft" activeCell="A6" sqref="A6"/>
      <selection pane="bottomRight" activeCell="G128" sqref="G128"/>
    </sheetView>
  </sheetViews>
  <sheetFormatPr defaultColWidth="8.7109375" defaultRowHeight="15" x14ac:dyDescent="0.25"/>
  <cols>
    <col min="1" max="1" width="10" style="1" customWidth="1"/>
    <col min="2" max="2" width="10.42578125" style="1" bestFit="1" customWidth="1"/>
    <col min="3" max="3" width="9.140625" style="1" bestFit="1" customWidth="1"/>
    <col min="4" max="4" width="8.7109375" style="1"/>
    <col min="5" max="5" width="9.42578125" style="1" bestFit="1" customWidth="1"/>
    <col min="6" max="16384" width="8.7109375" style="1"/>
  </cols>
  <sheetData>
    <row r="1" spans="1:7" x14ac:dyDescent="0.25">
      <c r="A1" s="356" t="s">
        <v>1027</v>
      </c>
    </row>
    <row r="3" spans="1:7" ht="45" x14ac:dyDescent="0.25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71.25" x14ac:dyDescent="0.25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.75" x14ac:dyDescent="0.2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25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25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25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25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25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25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25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25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25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25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25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25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25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25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25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25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25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25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25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25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25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25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25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25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25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25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25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25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25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25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25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25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25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25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25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25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25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25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25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25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25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25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25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25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25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25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25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25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25">
      <c r="A54" s="370">
        <v>43404</v>
      </c>
      <c r="B54" s="357">
        <f t="shared" ref="B54:B128" si="14">+IF(F54=0,"",C54/F54)</f>
        <v>672.94171664705709</v>
      </c>
      <c r="C54" s="335">
        <v>4690</v>
      </c>
      <c r="D54" s="358">
        <f t="shared" ref="D54:D128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25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25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25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25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25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25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25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25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25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25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25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25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25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25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25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25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25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25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25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25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25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25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 x14ac:dyDescent="0.25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25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 x14ac:dyDescent="0.25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 x14ac:dyDescent="0.25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 x14ac:dyDescent="0.25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 x14ac:dyDescent="0.25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 x14ac:dyDescent="0.25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 x14ac:dyDescent="0.25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 x14ac:dyDescent="0.25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 x14ac:dyDescent="0.25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 x14ac:dyDescent="0.25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 x14ac:dyDescent="0.25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 x14ac:dyDescent="0.25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 x14ac:dyDescent="0.25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 x14ac:dyDescent="0.25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 x14ac:dyDescent="0.25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 x14ac:dyDescent="0.25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 x14ac:dyDescent="0.25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 x14ac:dyDescent="0.25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 x14ac:dyDescent="0.25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 x14ac:dyDescent="0.25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 x14ac:dyDescent="0.25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 x14ac:dyDescent="0.25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 x14ac:dyDescent="0.25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 x14ac:dyDescent="0.25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 x14ac:dyDescent="0.25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 x14ac:dyDescent="0.25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 x14ac:dyDescent="0.25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 x14ac:dyDescent="0.25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 x14ac:dyDescent="0.25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 x14ac:dyDescent="0.25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17" si="33">C107-C106</f>
        <v>10</v>
      </c>
    </row>
    <row r="108" spans="1:7" x14ac:dyDescent="0.25">
      <c r="A108" s="350">
        <v>43494</v>
      </c>
      <c r="B108" s="357">
        <f t="shared" si="14"/>
        <v>567.00420441759934</v>
      </c>
      <c r="C108" s="335">
        <v>3830</v>
      </c>
      <c r="D108" s="357">
        <f t="shared" si="15"/>
        <v>484.61897813470034</v>
      </c>
      <c r="E108" s="371">
        <v>474</v>
      </c>
      <c r="F108" s="359">
        <f>USD_CNY!B1028</f>
        <v>6.7548000000000004</v>
      </c>
      <c r="G108" s="361">
        <f t="shared" si="33"/>
        <v>0</v>
      </c>
    </row>
    <row r="109" spans="1:7" x14ac:dyDescent="0.25">
      <c r="A109" s="350">
        <v>43495</v>
      </c>
      <c r="B109" s="357">
        <f t="shared" si="14"/>
        <v>579.42334006355827</v>
      </c>
      <c r="C109" s="335">
        <v>3900</v>
      </c>
      <c r="D109" s="357">
        <f t="shared" si="15"/>
        <v>495.23362398594725</v>
      </c>
      <c r="E109" s="371">
        <v>474</v>
      </c>
      <c r="F109" s="359">
        <f>USD_CNY!B1029</f>
        <v>6.7308300000000001</v>
      </c>
      <c r="G109" s="361">
        <f t="shared" si="33"/>
        <v>70</v>
      </c>
    </row>
    <row r="110" spans="1:7" x14ac:dyDescent="0.25">
      <c r="A110" s="350">
        <v>43496</v>
      </c>
      <c r="B110" s="357">
        <f t="shared" si="14"/>
        <v>573.35265358032677</v>
      </c>
      <c r="C110" s="335">
        <v>3850</v>
      </c>
      <c r="D110" s="357">
        <f t="shared" si="15"/>
        <v>490.0450030601084</v>
      </c>
      <c r="E110" s="371">
        <v>480</v>
      </c>
      <c r="F110" s="359">
        <f>USD_CNY!B1030</f>
        <v>6.7148899999999996</v>
      </c>
      <c r="G110" s="361">
        <f t="shared" si="33"/>
        <v>-50</v>
      </c>
    </row>
    <row r="111" spans="1:7" x14ac:dyDescent="0.25">
      <c r="A111" s="350">
        <v>43497</v>
      </c>
      <c r="B111" s="357">
        <f t="shared" si="14"/>
        <v>571.0573311895198</v>
      </c>
      <c r="C111" s="335">
        <v>3850</v>
      </c>
      <c r="D111" s="357">
        <f t="shared" si="15"/>
        <v>488.08318905087168</v>
      </c>
      <c r="E111" s="371">
        <v>484</v>
      </c>
      <c r="F111" s="359">
        <f>USD_CNY!B1031</f>
        <v>6.7418800000000001</v>
      </c>
      <c r="G111" s="361">
        <f t="shared" si="33"/>
        <v>0</v>
      </c>
    </row>
    <row r="112" spans="1:7" x14ac:dyDescent="0.25">
      <c r="A112" s="350">
        <v>43508</v>
      </c>
      <c r="B112" s="357">
        <f t="shared" si="14"/>
        <v>574.68469703064829</v>
      </c>
      <c r="C112" s="335">
        <v>3900</v>
      </c>
      <c r="D112" s="357">
        <f t="shared" si="15"/>
        <v>491.18350173559685</v>
      </c>
      <c r="E112" s="371">
        <v>496</v>
      </c>
      <c r="F112" s="359">
        <f>USD_CNY!B1032</f>
        <v>6.7863300000000004</v>
      </c>
      <c r="G112" s="361">
        <f t="shared" si="33"/>
        <v>50</v>
      </c>
    </row>
    <row r="113" spans="1:7" x14ac:dyDescent="0.25">
      <c r="A113" s="350">
        <v>43509</v>
      </c>
      <c r="B113" s="357">
        <f t="shared" si="14"/>
        <v>578.72337909411681</v>
      </c>
      <c r="C113" s="335">
        <v>3915</v>
      </c>
      <c r="D113" s="357">
        <f t="shared" si="15"/>
        <v>494.63536674710843</v>
      </c>
      <c r="E113" s="371">
        <v>472.5</v>
      </c>
      <c r="F113" s="359">
        <f>USD_CNY!B1033</f>
        <v>6.7648900000000003</v>
      </c>
      <c r="G113" s="361">
        <f t="shared" si="33"/>
        <v>15</v>
      </c>
    </row>
    <row r="114" spans="1:7" x14ac:dyDescent="0.25">
      <c r="A114" s="350">
        <v>43510</v>
      </c>
      <c r="B114" s="357">
        <f t="shared" si="14"/>
        <v>577.63554516844385</v>
      </c>
      <c r="C114" s="335">
        <v>3915</v>
      </c>
      <c r="D114" s="357">
        <f t="shared" si="15"/>
        <v>493.70559416106317</v>
      </c>
      <c r="E114" s="371">
        <v>474</v>
      </c>
      <c r="F114" s="359">
        <f>USD_CNY!B1034</f>
        <v>6.7776300000000003</v>
      </c>
      <c r="G114" s="361">
        <f t="shared" si="33"/>
        <v>0</v>
      </c>
    </row>
    <row r="115" spans="1:7" x14ac:dyDescent="0.25">
      <c r="A115" s="350">
        <v>43511</v>
      </c>
      <c r="B115" s="357">
        <f t="shared" si="14"/>
        <v>576.94093097487541</v>
      </c>
      <c r="C115" s="335">
        <v>3915</v>
      </c>
      <c r="D115" s="357">
        <f t="shared" si="15"/>
        <v>493.11190681613289</v>
      </c>
      <c r="E115" s="371">
        <v>480</v>
      </c>
      <c r="F115" s="359">
        <f>USD_CNY!B1035</f>
        <v>6.7857900000000004</v>
      </c>
      <c r="G115" s="361">
        <f t="shared" si="33"/>
        <v>0</v>
      </c>
    </row>
    <row r="116" spans="1:7" x14ac:dyDescent="0.25">
      <c r="A116" s="350">
        <v>43514</v>
      </c>
      <c r="B116" s="357">
        <f t="shared" si="14"/>
        <v>578.92791127541591</v>
      </c>
      <c r="C116" s="335">
        <v>3915</v>
      </c>
      <c r="D116" s="357">
        <f t="shared" si="15"/>
        <v>494.81018057727857</v>
      </c>
      <c r="E116" s="371">
        <v>484</v>
      </c>
      <c r="F116" s="359">
        <f>USD_CNY!B1036</f>
        <v>6.7625000000000002</v>
      </c>
      <c r="G116" s="361">
        <f t="shared" si="33"/>
        <v>0</v>
      </c>
    </row>
    <row r="117" spans="1:7" x14ac:dyDescent="0.25">
      <c r="A117" s="350">
        <v>43515</v>
      </c>
      <c r="B117" s="357">
        <f t="shared" si="14"/>
        <v>577.43192497957227</v>
      </c>
      <c r="C117" s="335">
        <v>3915</v>
      </c>
      <c r="D117" s="357">
        <f t="shared" si="15"/>
        <v>493.53155981160029</v>
      </c>
      <c r="E117" s="371">
        <v>482</v>
      </c>
      <c r="F117" s="359">
        <f>USD_CNY!B1037</f>
        <v>6.7800200000000004</v>
      </c>
      <c r="G117" s="361">
        <f t="shared" si="33"/>
        <v>0</v>
      </c>
    </row>
    <row r="118" spans="1:7" x14ac:dyDescent="0.25">
      <c r="A118" s="350">
        <v>43517</v>
      </c>
      <c r="B118" s="357">
        <f t="shared" si="14"/>
        <v>568.22079777603449</v>
      </c>
      <c r="C118" s="335">
        <v>3810</v>
      </c>
      <c r="D118" s="357">
        <f t="shared" si="15"/>
        <v>485.65880151797825</v>
      </c>
      <c r="E118" s="371">
        <v>479</v>
      </c>
      <c r="F118" s="359">
        <f>USD_CNY!B1038</f>
        <v>6.7051400000000001</v>
      </c>
      <c r="G118" s="361"/>
    </row>
    <row r="119" spans="1:7" x14ac:dyDescent="0.25">
      <c r="A119" s="350">
        <v>43521</v>
      </c>
      <c r="B119" s="357">
        <f t="shared" si="14"/>
        <v>572.13971277838527</v>
      </c>
      <c r="C119" s="335">
        <v>3825</v>
      </c>
      <c r="D119" s="357">
        <f t="shared" si="15"/>
        <v>489.00830151998747</v>
      </c>
      <c r="E119" s="371">
        <v>485.5</v>
      </c>
      <c r="F119" s="359">
        <f>USD_CNY!B1039</f>
        <v>6.6854300000000002</v>
      </c>
      <c r="G119" s="361"/>
    </row>
    <row r="120" spans="1:7" x14ac:dyDescent="0.25">
      <c r="A120" s="350">
        <v>43522</v>
      </c>
      <c r="B120" s="357">
        <f t="shared" si="14"/>
        <v>571.68991538989258</v>
      </c>
      <c r="C120" s="335">
        <v>3825</v>
      </c>
      <c r="D120" s="357">
        <f t="shared" si="15"/>
        <v>488.62385930760053</v>
      </c>
      <c r="E120" s="371">
        <v>483</v>
      </c>
      <c r="F120" s="359">
        <f>USD_CNY!B1040</f>
        <v>6.69069</v>
      </c>
      <c r="G120" s="361"/>
    </row>
    <row r="121" spans="1:7" x14ac:dyDescent="0.25">
      <c r="A121" s="350">
        <v>43523</v>
      </c>
      <c r="B121" s="357">
        <f t="shared" si="14"/>
        <v>572.13971277838527</v>
      </c>
      <c r="C121" s="335">
        <v>3825</v>
      </c>
      <c r="D121" s="357">
        <f t="shared" si="15"/>
        <v>489.00830151998747</v>
      </c>
      <c r="E121" s="371">
        <v>483</v>
      </c>
      <c r="F121" s="359">
        <f>USD_CNY!B1041</f>
        <v>6.6854300000000002</v>
      </c>
      <c r="G121" s="361"/>
    </row>
    <row r="122" spans="1:7" x14ac:dyDescent="0.25">
      <c r="A122" s="350">
        <v>43524</v>
      </c>
      <c r="B122" s="357">
        <f t="shared" si="14"/>
        <v>572.43939999371435</v>
      </c>
      <c r="C122" s="335">
        <v>3825</v>
      </c>
      <c r="D122" s="357">
        <f t="shared" si="15"/>
        <v>489.26444443907212</v>
      </c>
      <c r="E122" s="371">
        <v>480</v>
      </c>
      <c r="F122" s="359">
        <f>USD_CNY!B1042</f>
        <v>6.6819300000000004</v>
      </c>
      <c r="G122" s="361"/>
    </row>
    <row r="123" spans="1:7" x14ac:dyDescent="0.25">
      <c r="A123" s="350">
        <v>43526</v>
      </c>
      <c r="B123" s="357">
        <f t="shared" si="14"/>
        <v>570.94153857176548</v>
      </c>
      <c r="C123" s="335">
        <v>3825</v>
      </c>
      <c r="D123" s="357">
        <f t="shared" si="15"/>
        <v>487.98422100150896</v>
      </c>
      <c r="E123" s="371">
        <v>479</v>
      </c>
      <c r="F123" s="359">
        <f>USD_CNY!B1043</f>
        <v>6.6994600000000002</v>
      </c>
      <c r="G123" s="361"/>
    </row>
    <row r="124" spans="1:7" x14ac:dyDescent="0.25">
      <c r="A124" s="350">
        <v>43528</v>
      </c>
      <c r="B124" s="357">
        <f>+IF(F124=0,"",C124/F124)</f>
        <v>570.64341723656412</v>
      </c>
      <c r="C124" s="335">
        <v>3825</v>
      </c>
      <c r="D124" s="357">
        <f t="shared" si="15"/>
        <v>487.72941644150785</v>
      </c>
      <c r="E124" s="371">
        <v>485</v>
      </c>
      <c r="F124" s="359">
        <f>USD_CNY!B1044</f>
        <v>6.70296</v>
      </c>
      <c r="G124" s="361"/>
    </row>
    <row r="125" spans="1:7" x14ac:dyDescent="0.25">
      <c r="A125" s="350">
        <v>43529</v>
      </c>
      <c r="B125" s="357">
        <f t="shared" si="14"/>
        <v>582.50196902074038</v>
      </c>
      <c r="C125" s="335">
        <v>3905</v>
      </c>
      <c r="D125" s="357">
        <f t="shared" si="15"/>
        <v>497.86493078695764</v>
      </c>
      <c r="E125" s="371">
        <v>487</v>
      </c>
      <c r="F125" s="359">
        <f>USD_CNY!B1045</f>
        <v>6.7038399999999996</v>
      </c>
      <c r="G125" s="361"/>
    </row>
    <row r="126" spans="1:7" x14ac:dyDescent="0.25">
      <c r="A126" s="350">
        <v>43530</v>
      </c>
      <c r="B126" s="357">
        <f t="shared" si="14"/>
        <v>576.8718972692252</v>
      </c>
      <c r="C126" s="335">
        <v>3880</v>
      </c>
      <c r="D126" s="357">
        <f t="shared" si="15"/>
        <v>493.05290364891044</v>
      </c>
      <c r="E126" s="371">
        <v>482</v>
      </c>
      <c r="F126" s="359">
        <f>USD_CNY!B1046</f>
        <v>6.72593</v>
      </c>
    </row>
    <row r="127" spans="1:7" x14ac:dyDescent="0.25">
      <c r="A127" s="350">
        <v>43531</v>
      </c>
      <c r="B127" s="357">
        <f t="shared" si="14"/>
        <v>574.21784231129016</v>
      </c>
      <c r="C127" s="335">
        <v>3855</v>
      </c>
      <c r="D127" s="357">
        <f t="shared" si="15"/>
        <v>490.78448060794034</v>
      </c>
      <c r="E127" s="371">
        <v>482</v>
      </c>
      <c r="F127" s="359">
        <f>USD_CNY!B1047</f>
        <v>6.7134799999999997</v>
      </c>
    </row>
    <row r="128" spans="1:7" x14ac:dyDescent="0.25">
      <c r="A128" s="350">
        <v>43532</v>
      </c>
      <c r="B128" s="357">
        <f t="shared" si="14"/>
        <v>574.98246823481861</v>
      </c>
      <c r="C128" s="335">
        <v>3870</v>
      </c>
      <c r="D128" s="357">
        <f t="shared" si="15"/>
        <v>491.43800703830652</v>
      </c>
      <c r="E128" s="371">
        <v>480</v>
      </c>
      <c r="F128" s="359">
        <f>USD_CNY!B1048</f>
        <v>6.7306400000000002</v>
      </c>
    </row>
    <row r="129" spans="5:5" x14ac:dyDescent="0.25">
      <c r="E129" s="37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40625" defaultRowHeight="12.75" x14ac:dyDescent="0.2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 x14ac:dyDescent="0.2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2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2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 x14ac:dyDescent="0.2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 x14ac:dyDescent="0.2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ht="25.5" x14ac:dyDescent="0.2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2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2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2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2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2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2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2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2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2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2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2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2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x14ac:dyDescent="0.2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 x14ac:dyDescent="0.2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 x14ac:dyDescent="0.2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 x14ac:dyDescent="0.2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2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2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2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2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2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2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2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2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2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2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2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2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2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2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2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2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2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2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2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2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2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2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2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2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2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2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2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2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2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2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2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2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2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2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2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2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2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2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2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2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2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2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2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2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2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2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2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2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2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2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2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2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2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2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2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2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2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2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2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2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2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2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2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2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2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2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2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2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2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2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2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2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2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2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2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2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2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2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2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2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2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2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2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2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2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2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2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2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2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2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2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2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2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2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2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2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2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2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2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2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2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2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2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2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2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2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2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2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2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2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2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2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2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2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2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2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2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2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2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2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2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2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2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2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2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2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2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2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2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2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2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2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2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2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2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2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2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2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2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2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2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2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2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2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2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2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2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2">
      <c r="A170" s="251"/>
      <c r="B170" s="110"/>
      <c r="C170" s="288"/>
      <c r="D170" s="110"/>
      <c r="E170" s="288"/>
      <c r="F170" s="177"/>
    </row>
    <row r="171" spans="1:6" x14ac:dyDescent="0.2">
      <c r="A171" s="251"/>
      <c r="B171" s="110"/>
      <c r="C171" s="288"/>
      <c r="D171" s="110"/>
      <c r="E171" s="288"/>
      <c r="F171" s="177"/>
    </row>
    <row r="172" spans="1:6" x14ac:dyDescent="0.2">
      <c r="A172" s="251"/>
      <c r="B172" s="110"/>
      <c r="C172" s="288"/>
      <c r="D172" s="110"/>
      <c r="E172" s="288"/>
      <c r="F172" s="177"/>
    </row>
    <row r="173" spans="1:6" x14ac:dyDescent="0.2">
      <c r="A173" s="251"/>
      <c r="B173" s="110"/>
      <c r="C173" s="288"/>
      <c r="D173" s="110"/>
      <c r="E173" s="288"/>
      <c r="F173" s="177"/>
    </row>
    <row r="174" spans="1:6" x14ac:dyDescent="0.2">
      <c r="A174" s="251"/>
      <c r="B174" s="110"/>
      <c r="C174" s="288"/>
      <c r="D174" s="110"/>
      <c r="E174" s="288"/>
      <c r="F174" s="177"/>
    </row>
    <row r="175" spans="1:6" x14ac:dyDescent="0.2">
      <c r="A175" s="251"/>
      <c r="B175" s="110"/>
      <c r="C175" s="288"/>
      <c r="D175" s="110"/>
      <c r="E175" s="288"/>
      <c r="F175" s="177"/>
    </row>
    <row r="176" spans="1:6" x14ac:dyDescent="0.2">
      <c r="A176" s="251"/>
      <c r="B176" s="110"/>
      <c r="C176" s="288"/>
      <c r="D176" s="110"/>
      <c r="E176" s="288"/>
      <c r="F176" s="177"/>
    </row>
    <row r="177" spans="1:6" x14ac:dyDescent="0.2">
      <c r="A177" s="251"/>
      <c r="B177" s="110"/>
      <c r="C177" s="288"/>
      <c r="D177" s="110"/>
      <c r="E177" s="288"/>
      <c r="F177" s="177"/>
    </row>
    <row r="178" spans="1:6" x14ac:dyDescent="0.2">
      <c r="A178" s="251"/>
      <c r="B178" s="110"/>
      <c r="C178" s="288"/>
      <c r="D178" s="110"/>
      <c r="E178" s="288"/>
      <c r="F178" s="177"/>
    </row>
    <row r="179" spans="1:6" x14ac:dyDescent="0.2">
      <c r="A179" s="251"/>
      <c r="B179" s="110"/>
      <c r="C179" s="288"/>
      <c r="D179" s="110"/>
      <c r="E179" s="288"/>
      <c r="F179" s="177"/>
    </row>
    <row r="180" spans="1:6" x14ac:dyDescent="0.2">
      <c r="A180" s="251"/>
      <c r="B180" s="110"/>
      <c r="C180" s="288"/>
      <c r="D180" s="110"/>
      <c r="E180" s="288"/>
      <c r="F180" s="177"/>
    </row>
    <row r="181" spans="1:6" x14ac:dyDescent="0.2">
      <c r="A181" s="251"/>
      <c r="B181" s="110"/>
      <c r="C181" s="288"/>
      <c r="D181" s="110"/>
      <c r="E181" s="288"/>
      <c r="F181" s="177"/>
    </row>
    <row r="182" spans="1:6" x14ac:dyDescent="0.2">
      <c r="A182" s="251"/>
      <c r="B182" s="110"/>
      <c r="C182" s="288"/>
      <c r="D182" s="110"/>
      <c r="E182" s="288"/>
      <c r="F182" s="177"/>
    </row>
    <row r="183" spans="1:6" x14ac:dyDescent="0.2">
      <c r="A183" s="251"/>
      <c r="B183" s="110"/>
      <c r="C183" s="288"/>
      <c r="D183" s="110"/>
      <c r="E183" s="288"/>
      <c r="F183" s="177"/>
    </row>
    <row r="184" spans="1:6" x14ac:dyDescent="0.2">
      <c r="A184" s="251"/>
      <c r="B184" s="110"/>
      <c r="C184" s="288"/>
      <c r="D184" s="110"/>
      <c r="E184" s="288"/>
      <c r="F184" s="177"/>
    </row>
    <row r="185" spans="1:6" x14ac:dyDescent="0.2">
      <c r="A185" s="251"/>
      <c r="B185" s="110"/>
      <c r="C185" s="288"/>
      <c r="D185" s="110"/>
      <c r="E185" s="288"/>
      <c r="F185" s="177"/>
    </row>
    <row r="186" spans="1:6" x14ac:dyDescent="0.2">
      <c r="A186" s="251"/>
      <c r="B186" s="110"/>
      <c r="C186" s="288"/>
      <c r="D186" s="110"/>
      <c r="E186" s="288"/>
      <c r="F186" s="177"/>
    </row>
    <row r="187" spans="1:6" x14ac:dyDescent="0.2">
      <c r="A187" s="251"/>
      <c r="B187" s="110"/>
      <c r="C187" s="288"/>
      <c r="D187" s="110"/>
      <c r="E187" s="288"/>
      <c r="F187" s="177"/>
    </row>
    <row r="188" spans="1:6" x14ac:dyDescent="0.2">
      <c r="A188" s="251"/>
      <c r="B188" s="110"/>
      <c r="C188" s="288"/>
      <c r="D188" s="110"/>
      <c r="E188" s="288"/>
      <c r="F188" s="177"/>
    </row>
    <row r="189" spans="1:6" x14ac:dyDescent="0.2">
      <c r="A189" s="251"/>
      <c r="B189" s="110"/>
      <c r="C189" s="288"/>
      <c r="D189" s="110"/>
      <c r="E189" s="288"/>
      <c r="F189" s="177"/>
    </row>
    <row r="190" spans="1:6" x14ac:dyDescent="0.2">
      <c r="A190" s="251"/>
      <c r="B190" s="110"/>
      <c r="C190" s="288"/>
      <c r="D190" s="110"/>
      <c r="E190" s="288"/>
      <c r="F190" s="177"/>
    </row>
    <row r="191" spans="1:6" x14ac:dyDescent="0.2">
      <c r="A191" s="251"/>
      <c r="B191" s="110"/>
      <c r="C191" s="288"/>
      <c r="D191" s="110"/>
      <c r="E191" s="288"/>
      <c r="F191" s="177"/>
    </row>
    <row r="192" spans="1:6" x14ac:dyDescent="0.2">
      <c r="A192" s="251"/>
      <c r="B192" s="110"/>
      <c r="C192" s="288"/>
      <c r="D192" s="110"/>
      <c r="E192" s="288"/>
      <c r="F192" s="177"/>
    </row>
    <row r="193" spans="1:6" x14ac:dyDescent="0.2">
      <c r="A193" s="251"/>
      <c r="B193" s="110"/>
      <c r="C193" s="288"/>
      <c r="D193" s="110"/>
      <c r="E193" s="288"/>
      <c r="F193" s="177"/>
    </row>
    <row r="194" spans="1:6" x14ac:dyDescent="0.2">
      <c r="A194" s="251"/>
      <c r="B194" s="110"/>
      <c r="C194" s="288"/>
      <c r="D194" s="110"/>
      <c r="E194" s="288"/>
      <c r="F194" s="177"/>
    </row>
    <row r="195" spans="1:6" x14ac:dyDescent="0.2">
      <c r="A195" s="251"/>
      <c r="B195" s="110"/>
      <c r="C195" s="288"/>
      <c r="D195" s="110"/>
      <c r="E195" s="288"/>
      <c r="F195" s="177"/>
    </row>
    <row r="196" spans="1:6" x14ac:dyDescent="0.2">
      <c r="A196" s="251"/>
      <c r="B196" s="110"/>
      <c r="C196" s="288"/>
      <c r="D196" s="110"/>
      <c r="E196" s="288"/>
      <c r="F196" s="177"/>
    </row>
    <row r="197" spans="1:6" x14ac:dyDescent="0.2">
      <c r="A197" s="251"/>
      <c r="B197" s="110"/>
      <c r="C197" s="288"/>
      <c r="D197" s="110"/>
      <c r="E197" s="288"/>
      <c r="F197" s="177"/>
    </row>
    <row r="198" spans="1:6" x14ac:dyDescent="0.2">
      <c r="A198" s="251"/>
      <c r="B198" s="110"/>
      <c r="C198" s="288"/>
      <c r="D198" s="110"/>
      <c r="E198" s="288"/>
      <c r="F198" s="177"/>
    </row>
    <row r="199" spans="1:6" x14ac:dyDescent="0.2">
      <c r="A199" s="251"/>
      <c r="B199" s="110"/>
      <c r="C199" s="288"/>
      <c r="D199" s="110"/>
      <c r="E199" s="288"/>
      <c r="F199" s="177"/>
    </row>
    <row r="200" spans="1:6" x14ac:dyDescent="0.2">
      <c r="A200" s="251"/>
      <c r="B200" s="110"/>
      <c r="C200" s="288"/>
      <c r="D200" s="110"/>
      <c r="E200" s="288"/>
      <c r="F200" s="177"/>
    </row>
    <row r="201" spans="1:6" x14ac:dyDescent="0.2">
      <c r="A201" s="251"/>
      <c r="B201" s="110"/>
      <c r="C201" s="288"/>
      <c r="D201" s="110"/>
      <c r="E201" s="288"/>
      <c r="F201" s="177"/>
    </row>
    <row r="202" spans="1:6" x14ac:dyDescent="0.2">
      <c r="A202" s="251"/>
      <c r="B202" s="110"/>
      <c r="C202" s="288"/>
      <c r="D202" s="110"/>
      <c r="E202" s="288"/>
      <c r="F202" s="177"/>
    </row>
    <row r="203" spans="1:6" x14ac:dyDescent="0.2">
      <c r="A203" s="251"/>
      <c r="B203" s="110"/>
      <c r="C203" s="288"/>
      <c r="D203" s="110"/>
      <c r="E203" s="288"/>
      <c r="F203" s="177"/>
    </row>
    <row r="204" spans="1:6" x14ac:dyDescent="0.2">
      <c r="A204" s="251"/>
      <c r="B204" s="110"/>
      <c r="C204" s="288"/>
      <c r="D204" s="110"/>
      <c r="E204" s="288"/>
      <c r="F204" s="177"/>
    </row>
    <row r="205" spans="1:6" x14ac:dyDescent="0.2">
      <c r="A205" s="251"/>
      <c r="B205" s="110"/>
      <c r="C205" s="288"/>
      <c r="D205" s="110"/>
      <c r="E205" s="288"/>
      <c r="F205" s="177"/>
    </row>
    <row r="206" spans="1:6" x14ac:dyDescent="0.2">
      <c r="A206" s="251"/>
      <c r="B206" s="110"/>
      <c r="C206" s="288"/>
      <c r="D206" s="110"/>
      <c r="E206" s="288"/>
      <c r="F206" s="177"/>
    </row>
    <row r="207" spans="1:6" x14ac:dyDescent="0.2">
      <c r="A207" s="251"/>
      <c r="B207" s="110"/>
      <c r="C207" s="288"/>
      <c r="D207" s="110"/>
      <c r="E207" s="288"/>
      <c r="F207" s="177"/>
    </row>
    <row r="208" spans="1:6" x14ac:dyDescent="0.2">
      <c r="A208" s="251"/>
      <c r="B208" s="110"/>
      <c r="C208" s="288"/>
      <c r="D208" s="110"/>
      <c r="E208" s="288"/>
      <c r="F208" s="177"/>
    </row>
    <row r="209" spans="1:6" x14ac:dyDescent="0.2">
      <c r="A209" s="251"/>
      <c r="B209" s="110"/>
      <c r="C209" s="288"/>
      <c r="D209" s="110"/>
      <c r="E209" s="288"/>
      <c r="F209" s="177"/>
    </row>
    <row r="210" spans="1:6" x14ac:dyDescent="0.2">
      <c r="A210" s="251"/>
      <c r="B210" s="110"/>
      <c r="C210" s="288"/>
      <c r="D210" s="110"/>
      <c r="E210" s="288"/>
      <c r="F210" s="177"/>
    </row>
    <row r="211" spans="1:6" x14ac:dyDescent="0.2">
      <c r="A211" s="251"/>
      <c r="B211" s="110"/>
      <c r="C211" s="288"/>
      <c r="D211" s="110"/>
      <c r="E211" s="288"/>
      <c r="F211" s="177"/>
    </row>
    <row r="212" spans="1:6" x14ac:dyDescent="0.2">
      <c r="A212" s="251"/>
      <c r="B212" s="110"/>
      <c r="C212" s="288"/>
      <c r="D212" s="110"/>
      <c r="E212" s="288"/>
      <c r="F212" s="177"/>
    </row>
    <row r="213" spans="1:6" x14ac:dyDescent="0.2">
      <c r="A213" s="251"/>
      <c r="B213" s="110"/>
      <c r="C213" s="288"/>
      <c r="D213" s="110"/>
      <c r="E213" s="288"/>
      <c r="F213" s="177"/>
    </row>
    <row r="214" spans="1:6" x14ac:dyDescent="0.2">
      <c r="A214" s="251"/>
      <c r="B214" s="110"/>
      <c r="C214" s="288"/>
      <c r="D214" s="110"/>
      <c r="E214" s="288"/>
      <c r="F214" s="177"/>
    </row>
    <row r="215" spans="1:6" x14ac:dyDescent="0.2">
      <c r="A215" s="251"/>
      <c r="B215" s="110"/>
      <c r="C215" s="288"/>
      <c r="D215" s="110"/>
      <c r="E215" s="288"/>
      <c r="F215" s="177"/>
    </row>
    <row r="216" spans="1:6" x14ac:dyDescent="0.2">
      <c r="A216" s="251"/>
      <c r="B216" s="110"/>
      <c r="C216" s="288"/>
      <c r="D216" s="110"/>
      <c r="E216" s="288"/>
      <c r="F216" s="177"/>
    </row>
    <row r="217" spans="1:6" x14ac:dyDescent="0.2">
      <c r="A217" s="251"/>
      <c r="B217" s="110"/>
      <c r="C217" s="288"/>
      <c r="D217" s="110"/>
      <c r="E217" s="288"/>
      <c r="F217" s="177"/>
    </row>
    <row r="218" spans="1:6" x14ac:dyDescent="0.2">
      <c r="A218" s="251"/>
      <c r="B218" s="110"/>
      <c r="C218" s="288"/>
      <c r="D218" s="110"/>
      <c r="E218" s="288"/>
      <c r="F218" s="177"/>
    </row>
    <row r="219" spans="1:6" x14ac:dyDescent="0.2">
      <c r="A219" s="251"/>
      <c r="B219" s="110"/>
      <c r="C219" s="288"/>
      <c r="D219" s="110"/>
      <c r="E219" s="288"/>
      <c r="F219" s="177"/>
    </row>
    <row r="220" spans="1:6" x14ac:dyDescent="0.2">
      <c r="A220" s="251"/>
      <c r="B220" s="110"/>
      <c r="C220" s="288"/>
      <c r="D220" s="110"/>
      <c r="E220" s="288"/>
      <c r="F220" s="177"/>
    </row>
    <row r="221" spans="1:6" x14ac:dyDescent="0.2">
      <c r="A221" s="251"/>
      <c r="B221" s="110"/>
      <c r="C221" s="288"/>
      <c r="D221" s="110"/>
      <c r="E221" s="288"/>
      <c r="F221" s="177"/>
    </row>
    <row r="222" spans="1:6" x14ac:dyDescent="0.2">
      <c r="A222" s="251"/>
      <c r="B222" s="110"/>
      <c r="C222" s="288"/>
      <c r="D222" s="110"/>
      <c r="E222" s="288"/>
      <c r="F222" s="177"/>
    </row>
    <row r="223" spans="1:6" x14ac:dyDescent="0.2">
      <c r="A223" s="251"/>
      <c r="B223" s="110"/>
      <c r="C223" s="288"/>
      <c r="D223" s="110"/>
      <c r="E223" s="288"/>
      <c r="F223" s="177"/>
    </row>
    <row r="224" spans="1:6" x14ac:dyDescent="0.2">
      <c r="A224" s="251"/>
      <c r="B224" s="110"/>
      <c r="C224" s="288"/>
      <c r="D224" s="110"/>
      <c r="E224" s="288"/>
      <c r="F224" s="177"/>
    </row>
    <row r="225" spans="1:6" x14ac:dyDescent="0.2">
      <c r="A225" s="251"/>
      <c r="B225" s="110"/>
      <c r="C225" s="288"/>
      <c r="D225" s="110"/>
      <c r="E225" s="288"/>
      <c r="F225" s="177"/>
    </row>
    <row r="226" spans="1:6" x14ac:dyDescent="0.2">
      <c r="A226" s="251"/>
      <c r="B226" s="110"/>
      <c r="C226" s="288"/>
      <c r="D226" s="110"/>
      <c r="E226" s="288"/>
      <c r="F226" s="177"/>
    </row>
    <row r="227" spans="1:6" x14ac:dyDescent="0.2">
      <c r="A227" s="251"/>
      <c r="B227" s="110"/>
      <c r="C227" s="288"/>
      <c r="D227" s="110"/>
      <c r="E227" s="288"/>
      <c r="F227" s="177"/>
    </row>
    <row r="228" spans="1:6" x14ac:dyDescent="0.2">
      <c r="A228" s="251"/>
      <c r="B228" s="110"/>
      <c r="C228" s="288"/>
      <c r="D228" s="110"/>
      <c r="E228" s="288"/>
      <c r="F228" s="177"/>
    </row>
    <row r="229" spans="1:6" x14ac:dyDescent="0.2">
      <c r="A229" s="251"/>
      <c r="B229" s="110"/>
      <c r="C229" s="288"/>
      <c r="D229" s="110"/>
      <c r="E229" s="288"/>
      <c r="F229" s="177"/>
    </row>
    <row r="230" spans="1:6" x14ac:dyDescent="0.2">
      <c r="A230" s="251"/>
      <c r="B230" s="110"/>
      <c r="C230" s="288"/>
      <c r="D230" s="110"/>
      <c r="E230" s="288"/>
      <c r="F230" s="177"/>
    </row>
    <row r="231" spans="1:6" x14ac:dyDescent="0.2">
      <c r="A231" s="251"/>
      <c r="B231" s="110"/>
      <c r="C231" s="288"/>
      <c r="D231" s="110"/>
      <c r="E231" s="288"/>
      <c r="F231" s="177"/>
    </row>
    <row r="232" spans="1:6" x14ac:dyDescent="0.2">
      <c r="A232" s="251"/>
      <c r="B232" s="110"/>
      <c r="C232" s="288"/>
      <c r="D232" s="110"/>
      <c r="E232" s="288"/>
      <c r="F232" s="177"/>
    </row>
    <row r="233" spans="1:6" x14ac:dyDescent="0.2">
      <c r="A233" s="251"/>
      <c r="B233" s="110"/>
      <c r="C233" s="288"/>
      <c r="D233" s="110"/>
      <c r="E233" s="288"/>
      <c r="F233" s="177"/>
    </row>
    <row r="234" spans="1:6" x14ac:dyDescent="0.2">
      <c r="A234" s="251"/>
      <c r="B234" s="110"/>
      <c r="C234" s="288"/>
      <c r="D234" s="110"/>
      <c r="E234" s="288"/>
      <c r="F234" s="177"/>
    </row>
    <row r="235" spans="1:6" x14ac:dyDescent="0.2">
      <c r="A235" s="251"/>
      <c r="B235" s="110"/>
      <c r="C235" s="288"/>
      <c r="D235" s="110"/>
      <c r="E235" s="288"/>
      <c r="F235" s="177"/>
    </row>
    <row r="236" spans="1:6" x14ac:dyDescent="0.2">
      <c r="A236" s="251"/>
      <c r="B236" s="110"/>
      <c r="C236" s="288"/>
      <c r="D236" s="110"/>
      <c r="E236" s="288"/>
      <c r="F236" s="177"/>
    </row>
    <row r="237" spans="1:6" x14ac:dyDescent="0.2">
      <c r="A237" s="251"/>
      <c r="B237" s="110"/>
      <c r="C237" s="288"/>
      <c r="D237" s="110"/>
      <c r="E237" s="288"/>
      <c r="F237" s="177"/>
    </row>
    <row r="238" spans="1:6" x14ac:dyDescent="0.2">
      <c r="A238" s="251"/>
      <c r="B238" s="110"/>
      <c r="C238" s="288"/>
      <c r="D238" s="110"/>
      <c r="E238" s="288"/>
      <c r="F238" s="177"/>
    </row>
    <row r="239" spans="1:6" x14ac:dyDescent="0.2">
      <c r="A239" s="251"/>
      <c r="B239" s="110"/>
      <c r="C239" s="288"/>
      <c r="D239" s="110"/>
      <c r="E239" s="288"/>
      <c r="F239" s="177"/>
    </row>
    <row r="240" spans="1:6" x14ac:dyDescent="0.2">
      <c r="A240" s="251"/>
      <c r="B240" s="110"/>
      <c r="C240" s="288"/>
      <c r="D240" s="110"/>
      <c r="E240" s="288"/>
      <c r="F240" s="177"/>
    </row>
    <row r="241" spans="1:6" x14ac:dyDescent="0.2">
      <c r="A241" s="251"/>
      <c r="B241" s="110"/>
      <c r="C241" s="288"/>
      <c r="D241" s="110"/>
      <c r="E241" s="288"/>
      <c r="F241" s="177"/>
    </row>
    <row r="242" spans="1:6" x14ac:dyDescent="0.2">
      <c r="A242" s="251"/>
      <c r="B242" s="110"/>
      <c r="C242" s="288"/>
      <c r="D242" s="110"/>
      <c r="E242" s="288"/>
      <c r="F242" s="177"/>
    </row>
    <row r="243" spans="1:6" x14ac:dyDescent="0.2">
      <c r="A243" s="251"/>
      <c r="B243" s="110"/>
      <c r="C243" s="288"/>
      <c r="D243" s="110"/>
      <c r="E243" s="288"/>
      <c r="F243" s="177"/>
    </row>
    <row r="244" spans="1:6" x14ac:dyDescent="0.2">
      <c r="A244" s="251"/>
      <c r="B244" s="110"/>
      <c r="C244" s="288"/>
      <c r="D244" s="110"/>
      <c r="E244" s="288"/>
      <c r="F244" s="177"/>
    </row>
    <row r="245" spans="1:6" x14ac:dyDescent="0.2">
      <c r="A245" s="251"/>
      <c r="B245" s="110"/>
      <c r="C245" s="288"/>
      <c r="D245" s="110"/>
      <c r="E245" s="288"/>
      <c r="F245" s="177"/>
    </row>
    <row r="246" spans="1:6" x14ac:dyDescent="0.2">
      <c r="A246" s="251"/>
      <c r="B246" s="110"/>
      <c r="C246" s="288"/>
      <c r="D246" s="110"/>
      <c r="E246" s="288"/>
      <c r="F246" s="177"/>
    </row>
    <row r="247" spans="1:6" x14ac:dyDescent="0.2">
      <c r="A247" s="251"/>
      <c r="B247" s="110"/>
      <c r="C247" s="288"/>
      <c r="D247" s="110"/>
      <c r="E247" s="288"/>
      <c r="F247" s="177"/>
    </row>
    <row r="248" spans="1:6" x14ac:dyDescent="0.2">
      <c r="A248" s="251"/>
      <c r="B248" s="110"/>
      <c r="C248" s="288"/>
      <c r="D248" s="110"/>
      <c r="E248" s="288"/>
      <c r="F248" s="177"/>
    </row>
    <row r="249" spans="1:6" x14ac:dyDescent="0.2">
      <c r="A249" s="251"/>
      <c r="B249" s="110"/>
      <c r="C249" s="288"/>
      <c r="D249" s="110"/>
      <c r="E249" s="288"/>
      <c r="F249" s="177"/>
    </row>
    <row r="250" spans="1:6" x14ac:dyDescent="0.2">
      <c r="A250" s="251"/>
      <c r="B250" s="110"/>
      <c r="C250" s="288"/>
      <c r="D250" s="110"/>
      <c r="E250" s="288"/>
      <c r="F250" s="177"/>
    </row>
    <row r="251" spans="1:6" x14ac:dyDescent="0.2">
      <c r="A251" s="251"/>
      <c r="B251" s="110"/>
      <c r="C251" s="288"/>
      <c r="D251" s="110"/>
      <c r="E251" s="288"/>
      <c r="F251" s="177"/>
    </row>
    <row r="252" spans="1:6" x14ac:dyDescent="0.2">
      <c r="A252" s="251"/>
      <c r="B252" s="110"/>
      <c r="C252" s="288"/>
      <c r="D252" s="110"/>
      <c r="E252" s="288"/>
      <c r="F252" s="177"/>
    </row>
    <row r="253" spans="1:6" x14ac:dyDescent="0.2">
      <c r="A253" s="251"/>
      <c r="B253" s="110"/>
      <c r="C253" s="288"/>
      <c r="D253" s="110"/>
      <c r="E253" s="288"/>
      <c r="F253" s="177"/>
    </row>
    <row r="254" spans="1:6" x14ac:dyDescent="0.2">
      <c r="A254" s="251"/>
      <c r="B254" s="110"/>
      <c r="C254" s="288"/>
      <c r="D254" s="110"/>
      <c r="E254" s="288"/>
      <c r="F254" s="177"/>
    </row>
    <row r="255" spans="1:6" x14ac:dyDescent="0.2">
      <c r="A255" s="251"/>
      <c r="B255" s="110"/>
      <c r="C255" s="288"/>
      <c r="D255" s="110"/>
      <c r="E255" s="288"/>
      <c r="F255" s="177"/>
    </row>
    <row r="256" spans="1:6" x14ac:dyDescent="0.2">
      <c r="A256" s="251"/>
      <c r="B256" s="110"/>
      <c r="C256" s="288"/>
      <c r="D256" s="110"/>
      <c r="E256" s="288"/>
      <c r="F256" s="177"/>
    </row>
    <row r="257" spans="1:6" x14ac:dyDescent="0.2">
      <c r="A257" s="251"/>
      <c r="B257" s="110"/>
      <c r="C257" s="288"/>
      <c r="D257" s="110"/>
      <c r="E257" s="288"/>
      <c r="F257" s="177"/>
    </row>
    <row r="258" spans="1:6" x14ac:dyDescent="0.2">
      <c r="A258" s="251"/>
      <c r="B258" s="110"/>
      <c r="C258" s="288"/>
      <c r="D258" s="110"/>
      <c r="E258" s="288"/>
      <c r="F258" s="177"/>
    </row>
    <row r="259" spans="1:6" x14ac:dyDescent="0.2">
      <c r="A259" s="251"/>
      <c r="B259" s="110"/>
      <c r="C259" s="288"/>
      <c r="D259" s="110"/>
      <c r="E259" s="288"/>
      <c r="F259" s="177"/>
    </row>
    <row r="260" spans="1:6" x14ac:dyDescent="0.2">
      <c r="A260" s="251"/>
      <c r="B260" s="110"/>
      <c r="C260" s="288"/>
      <c r="D260" s="110"/>
      <c r="E260" s="288"/>
      <c r="F260" s="177"/>
    </row>
    <row r="261" spans="1:6" x14ac:dyDescent="0.2">
      <c r="A261" s="251"/>
      <c r="B261" s="110"/>
      <c r="C261" s="288"/>
      <c r="D261" s="110"/>
      <c r="E261" s="288"/>
      <c r="F261" s="177"/>
    </row>
    <row r="262" spans="1:6" x14ac:dyDescent="0.2">
      <c r="A262" s="251"/>
      <c r="B262" s="110"/>
      <c r="C262" s="288"/>
      <c r="D262" s="110"/>
      <c r="E262" s="288"/>
      <c r="F262" s="177"/>
    </row>
    <row r="263" spans="1:6" x14ac:dyDescent="0.2">
      <c r="A263" s="251"/>
      <c r="B263" s="110"/>
      <c r="C263" s="288"/>
      <c r="D263" s="110"/>
      <c r="E263" s="288"/>
      <c r="F263" s="177"/>
    </row>
    <row r="264" spans="1:6" x14ac:dyDescent="0.2">
      <c r="A264" s="251"/>
      <c r="B264" s="110"/>
      <c r="C264" s="288"/>
      <c r="D264" s="110"/>
      <c r="E264" s="288"/>
      <c r="F264" s="177"/>
    </row>
    <row r="265" spans="1:6" x14ac:dyDescent="0.2">
      <c r="A265" s="251"/>
      <c r="B265" s="110"/>
      <c r="C265" s="288"/>
      <c r="D265" s="110"/>
      <c r="E265" s="288"/>
      <c r="F265" s="177"/>
    </row>
    <row r="266" spans="1:6" x14ac:dyDescent="0.2">
      <c r="A266" s="251"/>
      <c r="B266" s="110"/>
      <c r="C266" s="288"/>
      <c r="D266" s="110"/>
      <c r="E266" s="288"/>
      <c r="F266" s="177"/>
    </row>
    <row r="267" spans="1:6" x14ac:dyDescent="0.2">
      <c r="A267" s="251"/>
      <c r="B267" s="110"/>
      <c r="C267" s="288"/>
      <c r="D267" s="110"/>
      <c r="E267" s="288"/>
      <c r="F267" s="177"/>
    </row>
    <row r="268" spans="1:6" x14ac:dyDescent="0.2">
      <c r="A268" s="251"/>
      <c r="B268" s="110"/>
      <c r="C268" s="288"/>
      <c r="D268" s="110"/>
      <c r="E268" s="288"/>
      <c r="F268" s="177"/>
    </row>
    <row r="269" spans="1:6" x14ac:dyDescent="0.2">
      <c r="A269" s="251"/>
      <c r="B269" s="110"/>
      <c r="C269" s="288"/>
      <c r="D269" s="110"/>
      <c r="E269" s="288"/>
      <c r="F269" s="177"/>
    </row>
    <row r="270" spans="1:6" x14ac:dyDescent="0.2">
      <c r="A270" s="251"/>
      <c r="B270" s="110"/>
      <c r="C270" s="288"/>
      <c r="D270" s="110"/>
      <c r="E270" s="288"/>
      <c r="F270" s="177"/>
    </row>
    <row r="271" spans="1:6" x14ac:dyDescent="0.2">
      <c r="A271" s="251"/>
      <c r="B271" s="110"/>
      <c r="C271" s="288"/>
      <c r="D271" s="110"/>
      <c r="E271" s="288"/>
      <c r="F271" s="177"/>
    </row>
    <row r="272" spans="1:6" x14ac:dyDescent="0.2">
      <c r="A272" s="251"/>
      <c r="B272" s="110"/>
      <c r="C272" s="288"/>
      <c r="D272" s="110"/>
      <c r="E272" s="288"/>
      <c r="F272" s="177"/>
    </row>
    <row r="273" spans="1:6" x14ac:dyDescent="0.2">
      <c r="A273" s="251"/>
      <c r="B273" s="110"/>
      <c r="C273" s="288"/>
      <c r="D273" s="110"/>
      <c r="E273" s="288"/>
      <c r="F273" s="177"/>
    </row>
    <row r="274" spans="1:6" x14ac:dyDescent="0.2">
      <c r="A274" s="251"/>
      <c r="B274" s="110"/>
      <c r="C274" s="288"/>
      <c r="D274" s="110"/>
      <c r="E274" s="288"/>
      <c r="F274" s="177"/>
    </row>
    <row r="275" spans="1:6" x14ac:dyDescent="0.2">
      <c r="A275" s="251"/>
      <c r="B275" s="110"/>
      <c r="C275" s="288"/>
      <c r="D275" s="110"/>
      <c r="E275" s="288"/>
      <c r="F275" s="177"/>
    </row>
    <row r="276" spans="1:6" x14ac:dyDescent="0.2">
      <c r="A276" s="251"/>
      <c r="B276" s="110"/>
      <c r="C276" s="288"/>
      <c r="D276" s="110"/>
      <c r="E276" s="288"/>
      <c r="F276" s="177"/>
    </row>
    <row r="277" spans="1:6" x14ac:dyDescent="0.2">
      <c r="A277" s="251"/>
      <c r="B277" s="110"/>
      <c r="C277" s="288"/>
      <c r="D277" s="110"/>
      <c r="E277" s="288"/>
      <c r="F277" s="177"/>
    </row>
    <row r="278" spans="1:6" x14ac:dyDescent="0.2">
      <c r="A278" s="251"/>
      <c r="B278" s="110"/>
      <c r="C278" s="288"/>
      <c r="D278" s="110"/>
      <c r="E278" s="288"/>
      <c r="F278" s="177"/>
    </row>
    <row r="279" spans="1:6" x14ac:dyDescent="0.2">
      <c r="A279" s="251"/>
      <c r="B279" s="110"/>
      <c r="C279" s="288"/>
      <c r="D279" s="110"/>
      <c r="E279" s="288"/>
      <c r="F279" s="177"/>
    </row>
    <row r="280" spans="1:6" x14ac:dyDescent="0.2">
      <c r="A280" s="251"/>
      <c r="B280" s="110"/>
      <c r="C280" s="288"/>
      <c r="D280" s="110"/>
      <c r="E280" s="288"/>
      <c r="F280" s="177"/>
    </row>
    <row r="281" spans="1:6" x14ac:dyDescent="0.2">
      <c r="A281" s="251"/>
      <c r="B281" s="110"/>
      <c r="C281" s="288"/>
      <c r="D281" s="110"/>
      <c r="E281" s="288"/>
      <c r="F281" s="177"/>
    </row>
    <row r="282" spans="1:6" x14ac:dyDescent="0.2">
      <c r="A282" s="251"/>
      <c r="B282" s="110"/>
      <c r="C282" s="288"/>
      <c r="D282" s="110"/>
      <c r="E282" s="288"/>
      <c r="F282" s="177"/>
    </row>
    <row r="283" spans="1:6" x14ac:dyDescent="0.2">
      <c r="A283" s="251"/>
      <c r="B283" s="110"/>
      <c r="C283" s="288"/>
      <c r="D283" s="110"/>
      <c r="E283" s="288"/>
      <c r="F283" s="177"/>
    </row>
    <row r="284" spans="1:6" x14ac:dyDescent="0.2">
      <c r="A284" s="251"/>
      <c r="B284" s="110"/>
      <c r="C284" s="288"/>
      <c r="D284" s="110"/>
      <c r="E284" s="288"/>
      <c r="F284" s="177"/>
    </row>
    <row r="285" spans="1:6" x14ac:dyDescent="0.2">
      <c r="A285" s="251"/>
      <c r="B285" s="110"/>
      <c r="C285" s="288"/>
      <c r="D285" s="110"/>
      <c r="E285" s="288"/>
      <c r="F285" s="177"/>
    </row>
    <row r="286" spans="1:6" x14ac:dyDescent="0.2">
      <c r="A286" s="251"/>
      <c r="B286" s="110"/>
      <c r="C286" s="288"/>
      <c r="D286" s="110"/>
      <c r="E286" s="288"/>
      <c r="F286" s="177"/>
    </row>
    <row r="287" spans="1:6" x14ac:dyDescent="0.2">
      <c r="A287" s="251"/>
      <c r="B287" s="110"/>
      <c r="C287" s="288"/>
      <c r="D287" s="110"/>
      <c r="E287" s="288"/>
      <c r="F287" s="177"/>
    </row>
    <row r="288" spans="1:6" x14ac:dyDescent="0.2">
      <c r="A288" s="251"/>
      <c r="B288" s="110"/>
      <c r="C288" s="288"/>
      <c r="D288" s="110"/>
      <c r="E288" s="288"/>
      <c r="F288" s="177"/>
    </row>
    <row r="289" spans="1:6" x14ac:dyDescent="0.2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Trà mới</cp:lastModifiedBy>
  <cp:lastPrinted>2017-07-21T04:45:09Z</cp:lastPrinted>
  <dcterms:created xsi:type="dcterms:W3CDTF">2016-06-16T02:40:20Z</dcterms:created>
  <dcterms:modified xsi:type="dcterms:W3CDTF">2019-03-08T03:35:40Z</dcterms:modified>
</cp:coreProperties>
</file>