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 activeTab="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122" i="16"/>
  <c r="D122"/>
  <c r="F122"/>
  <c r="B799" i="7"/>
  <c r="D799" s="1"/>
  <c r="F799"/>
  <c r="G799"/>
  <c r="B1252" i="5"/>
  <c r="D1252"/>
  <c r="F1252"/>
  <c r="G1252"/>
  <c r="B1255" i="4"/>
  <c r="D1255"/>
  <c r="F1255"/>
  <c r="G1255"/>
  <c r="B1254" i="3"/>
  <c r="D1254"/>
  <c r="F1254"/>
  <c r="G1254"/>
  <c r="B1256" i="2"/>
  <c r="D1256"/>
  <c r="F1256"/>
  <c r="G1256"/>
  <c r="B123" i="15"/>
  <c r="D123" s="1"/>
  <c r="F123"/>
  <c r="G123"/>
  <c r="B121" i="16"/>
  <c r="D121"/>
  <c r="F121"/>
  <c r="B798" i="7"/>
  <c r="D798"/>
  <c r="F798"/>
  <c r="G798"/>
  <c r="B1251" i="5"/>
  <c r="D1251" s="1"/>
  <c r="F1251"/>
  <c r="G1251"/>
  <c r="B1254" i="4"/>
  <c r="D1254" s="1"/>
  <c r="F1254"/>
  <c r="G1254"/>
  <c r="B1253" i="3"/>
  <c r="D1253"/>
  <c r="F1253"/>
  <c r="G1253"/>
  <c r="B1255" i="2"/>
  <c r="D1255"/>
  <c r="F1255"/>
  <c r="G1255"/>
  <c r="B122" i="15"/>
  <c r="D122"/>
  <c r="F122"/>
  <c r="G122"/>
  <c r="B120" i="16"/>
  <c r="D120"/>
  <c r="F120"/>
  <c r="B797" i="7"/>
  <c r="D797"/>
  <c r="F797"/>
  <c r="G797"/>
  <c r="B1250" i="5"/>
  <c r="D1250"/>
  <c r="F1250"/>
  <c r="G1250"/>
  <c r="B1253" i="4"/>
  <c r="D1253" s="1"/>
  <c r="F1253"/>
  <c r="G1253"/>
  <c r="B1252" i="3"/>
  <c r="D1252"/>
  <c r="F1252"/>
  <c r="G1252"/>
  <c r="D1254" i="2"/>
  <c r="F1254"/>
  <c r="G1254"/>
  <c r="B121" i="15"/>
  <c r="D121"/>
  <c r="F121"/>
  <c r="G121"/>
  <c r="B119" i="16"/>
  <c r="D119"/>
  <c r="F119"/>
  <c r="B796" i="7"/>
  <c r="D796"/>
  <c r="F796"/>
  <c r="G796"/>
  <c r="B1249" i="5"/>
  <c r="D1249" s="1"/>
  <c r="F1249"/>
  <c r="G1249"/>
  <c r="B1252" i="4"/>
  <c r="D1252" s="1"/>
  <c r="F1252"/>
  <c r="G1252"/>
  <c r="B1251" i="3"/>
  <c r="D1251"/>
  <c r="F1251"/>
  <c r="G1251"/>
  <c r="G1250"/>
  <c r="D1253" i="2"/>
  <c r="F1253"/>
  <c r="G1253"/>
  <c r="D120" i="15"/>
  <c r="F120"/>
  <c r="B120" s="1"/>
  <c r="G120"/>
  <c r="B118" i="16"/>
  <c r="D118"/>
  <c r="F118"/>
  <c r="D795" i="7"/>
  <c r="F795"/>
  <c r="G795"/>
  <c r="B795"/>
  <c r="B1248" i="5"/>
  <c r="D1248"/>
  <c r="F1248"/>
  <c r="G1248"/>
  <c r="D1251" i="4"/>
  <c r="F1251"/>
  <c r="G1251"/>
  <c r="B1250" i="3"/>
  <c r="D1250"/>
  <c r="F1250"/>
  <c r="B1252" i="2"/>
  <c r="D1252"/>
  <c r="F1252"/>
  <c r="G1252"/>
  <c r="B119" i="15"/>
  <c r="D119"/>
  <c r="G119"/>
  <c r="F119"/>
  <c r="B1251" i="4"/>
  <c r="B117" i="16"/>
  <c r="D117" s="1"/>
  <c r="F117"/>
  <c r="G117"/>
  <c r="F794" i="7"/>
  <c r="B794" s="1"/>
  <c r="D794" s="1"/>
  <c r="G794"/>
  <c r="F1247" i="5"/>
  <c r="B1247" s="1"/>
  <c r="D1247" s="1"/>
  <c r="G1247"/>
  <c r="F1250" i="4"/>
  <c r="B1250" s="1"/>
  <c r="D1250" s="1"/>
  <c r="G1250"/>
  <c r="F1249" i="3"/>
  <c r="B1249" s="1"/>
  <c r="D1249" s="1"/>
  <c r="G1249"/>
  <c r="F1251" i="2"/>
  <c r="G1251"/>
  <c r="F118" i="15"/>
  <c r="B118" s="1"/>
  <c r="D118" s="1"/>
  <c r="G118"/>
  <c r="F1249" i="4"/>
  <c r="B1249" s="1"/>
  <c r="D1249" s="1"/>
  <c r="G1249"/>
  <c r="B116" i="16"/>
  <c r="G116"/>
  <c r="G115"/>
  <c r="F116"/>
  <c r="D116"/>
  <c r="F793" i="7"/>
  <c r="B793" s="1"/>
  <c r="D793" s="1"/>
  <c r="G793"/>
  <c r="B1246" i="5"/>
  <c r="D1246" s="1"/>
  <c r="F1246"/>
  <c r="G1246"/>
  <c r="F1248" i="3"/>
  <c r="B1248" s="1"/>
  <c r="D1248" s="1"/>
  <c r="G1248"/>
  <c r="F1250" i="2"/>
  <c r="G1250"/>
  <c r="B117" i="15"/>
  <c r="D117" s="1"/>
  <c r="G117"/>
  <c r="F117"/>
  <c r="F115" i="16" l="1"/>
  <c r="B115" s="1"/>
  <c r="D115" s="1"/>
  <c r="F792" i="7"/>
  <c r="B792" s="1"/>
  <c r="D792" s="1"/>
  <c r="G792"/>
  <c r="F1245" i="5"/>
  <c r="B1245" s="1"/>
  <c r="D1245" s="1"/>
  <c r="G1245"/>
  <c r="F1248" i="4"/>
  <c r="B1248" s="1"/>
  <c r="D1248" s="1"/>
  <c r="G1248"/>
  <c r="F1247" i="3"/>
  <c r="B1247" s="1"/>
  <c r="D1247" s="1"/>
  <c r="G1247"/>
  <c r="F1249" i="2"/>
  <c r="G1249"/>
  <c r="F116" i="15"/>
  <c r="B116" s="1"/>
  <c r="D116" s="1"/>
  <c r="G116"/>
  <c r="F114" i="16" l="1"/>
  <c r="B114" s="1"/>
  <c r="D114" s="1"/>
  <c r="G114"/>
  <c r="F791" i="7"/>
  <c r="B791" s="1"/>
  <c r="D791" s="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G115" i="15"/>
  <c r="F115"/>
  <c r="B115" s="1"/>
  <c r="D115" s="1"/>
  <c r="G113" i="16"/>
  <c r="F113"/>
  <c r="B113" s="1"/>
  <c r="D113" s="1"/>
  <c r="G790" i="7"/>
  <c r="F790"/>
  <c r="B790" s="1"/>
  <c r="D790" s="1"/>
  <c r="G1243" i="5"/>
  <c r="F1243"/>
  <c r="B1243" s="1"/>
  <c r="D1243" s="1"/>
  <c r="B1246" i="4"/>
  <c r="D1246" s="1"/>
  <c r="G1246"/>
  <c r="F1246"/>
  <c r="G1245" i="3"/>
  <c r="F1245"/>
  <c r="G1247" i="2"/>
  <c r="F1247"/>
  <c r="F114" i="15"/>
  <c r="B114" s="1"/>
  <c r="D114" s="1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B1242" i="5"/>
  <c r="D1242" s="1"/>
  <c r="F1242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D1250" s="1"/>
  <c r="B1251"/>
  <c r="D1251" s="1"/>
  <c r="B1248"/>
  <c r="D1248" s="1"/>
  <c r="B1249"/>
  <c r="D1249" s="1"/>
  <c r="B1253"/>
  <c r="B1254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F1239" i="2"/>
  <c r="F1240"/>
  <c r="B1240" s="1"/>
  <c r="D1240" s="1"/>
  <c r="C1239"/>
  <c r="G1239" s="1"/>
  <c r="F105" i="16"/>
  <c r="G105"/>
  <c r="F106"/>
  <c r="G106"/>
  <c r="F782" i="7"/>
  <c r="F783"/>
  <c r="F784"/>
  <c r="B784" s="1"/>
  <c r="D784" s="1"/>
  <c r="G784"/>
  <c r="G1240" i="2" l="1"/>
  <c r="B106" i="15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91" i="15" l="1"/>
  <c r="D91" s="1"/>
  <c r="B1220" i="5"/>
  <c r="D1220" s="1"/>
  <c r="G91" i="15"/>
  <c r="B1222" i="3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C1220" i="3"/>
  <c r="G1221" s="1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F1220" i="4"/>
  <c r="B1220" s="1"/>
  <c r="D1220" s="1"/>
  <c r="G1220"/>
  <c r="F1221"/>
  <c r="B1221" s="1"/>
  <c r="D1221" s="1"/>
  <c r="G1221"/>
  <c r="E1219" l="1"/>
  <c r="C85" i="16"/>
  <c r="F87" i="15"/>
  <c r="B87" s="1"/>
  <c r="D87" s="1"/>
  <c r="C86"/>
  <c r="G87" s="1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758" i="7" l="1"/>
  <c r="G1215" i="4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B15" s="1"/>
  <c r="D15" s="1"/>
  <c r="F751" i="7"/>
  <c r="B751" s="1"/>
  <c r="D751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B748" s="1"/>
  <c r="D748" s="1"/>
  <c r="F747"/>
  <c r="B747" s="1"/>
  <c r="D747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G1196" i="4" l="1"/>
  <c r="B1195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D666" s="1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1119" i="2"/>
  <c r="D1097" i="3"/>
  <c r="D111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D612" s="1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D1048" s="1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D586" s="1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D1036" s="1"/>
  <c r="B1037"/>
  <c r="D1037" s="1"/>
  <c r="B1038"/>
  <c r="D1038" s="1"/>
  <c r="B1039"/>
  <c r="B1040"/>
  <c r="D1040" s="1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D573" s="1"/>
  <c r="B574"/>
  <c r="B575"/>
  <c r="B576"/>
  <c r="B577"/>
  <c r="D577" s="1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D568" s="1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D557" s="1"/>
  <c r="G557"/>
  <c r="G1009" i="5"/>
  <c r="G1010"/>
  <c r="B1010"/>
  <c r="D1010" s="1"/>
  <c r="B1013" i="4"/>
  <c r="D1013" s="1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D1005" s="1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D541" s="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D968" s="1"/>
  <c r="B969"/>
  <c r="D969" s="1"/>
  <c r="B970"/>
  <c r="B971"/>
  <c r="D971" s="1"/>
  <c r="B972"/>
  <c r="D972" s="1"/>
  <c r="B973"/>
  <c r="D973" s="1"/>
  <c r="B512" i="7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D963" s="1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D957" s="1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D955" s="1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D496" s="1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B946" i="4"/>
  <c r="D946" s="1"/>
  <c r="B945" i="3"/>
  <c r="D945" s="1"/>
  <c r="B946" i="2"/>
  <c r="D946" s="1"/>
  <c r="B489" i="7"/>
  <c r="D489" s="1"/>
  <c r="B942" i="5"/>
  <c r="D942" s="1"/>
  <c r="B945" i="4"/>
  <c r="D945" s="1"/>
  <c r="B944" i="3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D488" s="1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D473" s="1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D923" s="1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D463" s="1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D885" s="1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909" i="3"/>
  <c r="D916"/>
  <c r="D944"/>
  <c r="D961"/>
  <c r="D964"/>
  <c r="D970"/>
  <c r="D872" i="2"/>
  <c r="D439" i="7"/>
  <c r="D443"/>
  <c r="D462"/>
  <c r="D464"/>
  <c r="D465"/>
  <c r="D481"/>
  <c r="D482"/>
  <c r="D491"/>
  <c r="D501"/>
  <c r="D505"/>
  <c r="D510"/>
  <c r="D512"/>
  <c r="D516"/>
  <c r="D518"/>
  <c r="D526"/>
  <c r="D527"/>
  <c r="D528"/>
  <c r="D534"/>
  <c r="D536"/>
  <c r="D537"/>
  <c r="D539"/>
  <c r="D540"/>
  <c r="D543"/>
  <c r="D545"/>
  <c r="D546"/>
  <c r="D547"/>
  <c r="D549"/>
  <c r="D554"/>
  <c r="D555"/>
  <c r="D559"/>
  <c r="D562"/>
  <c r="D563"/>
  <c r="D564"/>
  <c r="D570"/>
  <c r="D572"/>
  <c r="D574"/>
  <c r="D575"/>
  <c r="D576"/>
  <c r="D583"/>
  <c r="D584"/>
  <c r="D589"/>
  <c r="D593"/>
  <c r="D595"/>
  <c r="D596"/>
  <c r="D599"/>
  <c r="D602"/>
  <c r="D603"/>
  <c r="D604"/>
  <c r="D606"/>
  <c r="D609"/>
  <c r="D611"/>
  <c r="D613"/>
  <c r="D615"/>
  <c r="D619"/>
  <c r="D621"/>
  <c r="D622"/>
  <c r="D626"/>
  <c r="D629"/>
  <c r="D417"/>
  <c r="D870" i="5"/>
  <c r="D897"/>
  <c r="D943"/>
  <c r="D948"/>
  <c r="D962"/>
  <c r="D985"/>
  <c r="D1001"/>
  <c r="D1006"/>
  <c r="D1013"/>
  <c r="D1014"/>
  <c r="D1015"/>
  <c r="D1020"/>
  <c r="D1022"/>
  <c r="D1023"/>
  <c r="D1029"/>
  <c r="D1031"/>
  <c r="D1039"/>
  <c r="D1043"/>
  <c r="D1044"/>
  <c r="D1046"/>
  <c r="D1047"/>
  <c r="D1052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G1046" i="4"/>
  <c r="G8" i="1"/>
  <c r="B1045" i="4" l="1"/>
  <c r="D1045" s="1"/>
  <c r="H12" i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<sst xmlns="http://schemas.openxmlformats.org/spreadsheetml/2006/main" count="4591" uniqueCount="1034">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</sst>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0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Cu!$A$987:$A$1250</c:f>
              <c:numCache>
                <c:formatCode>yyyy\.mm\.dd</c:formatCode>
                <c:ptCount val="26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</c:numCache>
            </c:numRef>
          </c:cat>
          <c:val>
            <c:numRef>
              <c:f>Cu!$B$987:$B$1250</c:f>
              <c:numCache>
                <c:formatCode>_(* #,##0.00_);_(* \(#,##0.00\);_(* "-"??_);_(@_)</c:formatCode>
                <c:ptCount val="26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axId val="85038976"/>
        <c:axId val="85040512"/>
      </c:areaChart>
      <c:dateAx>
        <c:axId val="85038976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50405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504051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389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axId val="85920000"/>
        <c:axId val="85938176"/>
      </c:areaChart>
      <c:dateAx>
        <c:axId val="8592000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593817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59381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92000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308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Ag!$A$875:$A$1248</c:f>
              <c:numCache>
                <c:formatCode>yyyy\.mm\.dd</c:formatCode>
                <c:ptCount val="26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</c:numCache>
            </c:numRef>
          </c:cat>
          <c:val>
            <c:numRef>
              <c:f>Ag!$B$875:$B$1248</c:f>
              <c:numCache>
                <c:formatCode>_(* #,##0.00_);_(* \(#,##0.00\);_(* "-"??_);_(@_)</c:formatCode>
                <c:ptCount val="260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axId val="85957248"/>
        <c:axId val="85967232"/>
      </c:areaChart>
      <c:dateAx>
        <c:axId val="85957248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96723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5967232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9572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Zn!$A$760:$A$1245</c:f>
              <c:numCache>
                <c:formatCode>yyyy\.mm\.dd</c:formatCode>
                <c:ptCount val="26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</c:numCache>
            </c:numRef>
          </c:cat>
          <c:val>
            <c:numRef>
              <c:f>Zn!$B$760:$B$1245</c:f>
              <c:numCache>
                <c:formatCode>_(* #,##0.00_);_(* \(#,##0.00\);_(* "-"??_);_(@_)</c:formatCode>
                <c:ptCount val="260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axId val="85974016"/>
        <c:axId val="86393600"/>
      </c:areaChart>
      <c:dateAx>
        <c:axId val="85974016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3936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639360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9740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633"/>
        </c:manualLayout>
      </c:layout>
      <c:areaChart>
        <c:grouping val="standard"/>
        <c:ser>
          <c:idx val="0"/>
          <c:order val="0"/>
          <c:cat>
            <c:numRef>
              <c:f>USD_CNY!$A$910:$A$1035</c:f>
              <c:numCache>
                <c:formatCode>yyyy\.mm\.dd</c:formatCode>
                <c:ptCount val="126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</c:numCache>
            </c:numRef>
          </c:cat>
          <c:val>
            <c:numRef>
              <c:f>USD_CNY!$B$910:$B$1035</c:f>
              <c:numCache>
                <c:formatCode>_(* #,##0.00000_);_(* \(#,##0.00000\);_(* "-"??_);_(@_)</c:formatCode>
                <c:ptCount val="126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axId val="86416768"/>
        <c:axId val="86426752"/>
      </c:areaChart>
      <c:dateAx>
        <c:axId val="86416768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64267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6426752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4167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121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axId val="87511040"/>
        <c:axId val="87512576"/>
      </c:areaChart>
      <c:catAx>
        <c:axId val="87511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12576"/>
        <c:crosses val="autoZero"/>
        <c:auto val="1"/>
        <c:lblAlgn val="ctr"/>
        <c:lblOffset val="100"/>
      </c:catAx>
      <c:valAx>
        <c:axId val="875125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110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145"/>
        </c:manualLayout>
      </c:layout>
      <c:areaChart>
        <c:grouping val="standard"/>
        <c:ser>
          <c:idx val="0"/>
          <c:order val="0"/>
          <c:cat>
            <c:numRef>
              <c:f>Pb!$A$759:$A$1247</c:f>
              <c:numCache>
                <c:formatCode>yyyy\.mm\.dd</c:formatCode>
                <c:ptCount val="26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</c:numCache>
            </c:numRef>
          </c:cat>
          <c:val>
            <c:numRef>
              <c:f>Pb!$B$759:$B$1247</c:f>
              <c:numCache>
                <c:formatCode>_(* #,##0.00_);_(* \(#,##0.00\);_(* "-"??_);_(@_)</c:formatCode>
                <c:ptCount val="260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axId val="87540096"/>
        <c:axId val="87541632"/>
      </c:areaChart>
      <c:dateAx>
        <c:axId val="87540096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754163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7541632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4009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marker val="1"/>
        <c:axId val="87594496"/>
        <c:axId val="87596032"/>
      </c:lineChart>
      <c:dateAx>
        <c:axId val="87594496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96032"/>
        <c:crosses val="autoZero"/>
        <c:auto val="1"/>
        <c:lblOffset val="100"/>
        <c:baseTimeUnit val="days"/>
      </c:dateAx>
      <c:valAx>
        <c:axId val="8759603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9449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marker val="1"/>
        <c:axId val="87620608"/>
        <c:axId val="87626496"/>
      </c:lineChart>
      <c:dateAx>
        <c:axId val="87620608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626496"/>
        <c:crosses val="autoZero"/>
        <c:auto val="1"/>
        <c:lblOffset val="100"/>
        <c:baseTimeUnit val="days"/>
      </c:dateAx>
      <c:valAx>
        <c:axId val="8762649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620608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11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Ni!$A$6:$A$792</c:f>
              <c:numCache>
                <c:formatCode>yyyy\.mm\.dd</c:formatCode>
                <c:ptCount val="238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</c:numCache>
            </c:numRef>
          </c:cat>
          <c:val>
            <c:numRef>
              <c:f>Ni!$B$6:$B$792</c:f>
              <c:numCache>
                <c:formatCode>_(* #,##0.00_);_(* \(#,##0.00\);_(* "-"??_);_(@_)</c:formatCode>
                <c:ptCount val="238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axId val="87666688"/>
        <c:axId val="87668224"/>
      </c:areaChart>
      <c:dateAx>
        <c:axId val="87666688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6682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7668224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6666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512"/>
        </c:manualLayout>
      </c:layout>
      <c:areaChart>
        <c:grouping val="standard"/>
        <c:ser>
          <c:idx val="0"/>
          <c:order val="0"/>
          <c:cat>
            <c:numRef>
              <c:f>Coke!$A$6:$A$116</c:f>
              <c:numCache>
                <c:formatCode>yyyy\.mm\.dd</c:formatCode>
                <c:ptCount val="111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</c:numCache>
            </c:numRef>
          </c:cat>
          <c:val>
            <c:numRef>
              <c:f>Coke!$B$6:$B$116</c:f>
              <c:numCache>
                <c:formatCode>0.00</c:formatCode>
                <c:ptCount val="111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axId val="87757184"/>
        <c:axId val="87758720"/>
      </c:areaChart>
      <c:dateAx>
        <c:axId val="87757184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587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7758720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571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695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Steel!$A$6:$A$115</c:f>
              <c:numCache>
                <c:formatCode>yyyy\.mm\.dd</c:formatCode>
                <c:ptCount val="110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</c:numCache>
            </c:numRef>
          </c:cat>
          <c:val>
            <c:numRef>
              <c:f>Steel!$B$6:$B$115</c:f>
              <c:numCache>
                <c:formatCode>0.00</c:formatCode>
                <c:ptCount val="110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axId val="87802624"/>
        <c:axId val="87804160"/>
      </c:areaChart>
      <c:dateAx>
        <c:axId val="87802624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8041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7804160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8026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axId val="87733760"/>
        <c:axId val="87735296"/>
      </c:areaChart>
      <c:dateAx>
        <c:axId val="87733760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77352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773529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337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145"/>
        </c:manualLayout>
      </c:layout>
      <c:areaChart>
        <c:grouping val="standard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axId val="84166528"/>
        <c:axId val="84168064"/>
      </c:areaChart>
      <c:dateAx>
        <c:axId val="84166528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168064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4168064"/>
        <c:scaling>
          <c:orientation val="minMax"/>
          <c:min val="23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66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axId val="89524096"/>
        <c:axId val="89525632"/>
      </c:areaChart>
      <c:dateAx>
        <c:axId val="89524096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525632"/>
        <c:crosses val="autoZero"/>
        <c:auto val="1"/>
        <c:lblOffset val="100"/>
        <c:baseTimeUnit val="days"/>
      </c:dateAx>
      <c:valAx>
        <c:axId val="89525632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524096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5996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axId val="89541248"/>
        <c:axId val="89551232"/>
      </c:areaChart>
      <c:dateAx>
        <c:axId val="8954124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551232"/>
        <c:crosses val="autoZero"/>
        <c:auto val="1"/>
        <c:lblOffset val="100"/>
        <c:baseTimeUnit val="days"/>
      </c:dateAx>
      <c:valAx>
        <c:axId val="8955123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541248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axId val="89591168"/>
        <c:axId val="89592960"/>
      </c:areaChart>
      <c:dateAx>
        <c:axId val="8959116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592960"/>
        <c:crosses val="autoZero"/>
        <c:auto val="1"/>
        <c:lblOffset val="100"/>
        <c:baseTimeUnit val="days"/>
      </c:dateAx>
      <c:valAx>
        <c:axId val="8959296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591168"/>
        <c:crosses val="autoZero"/>
        <c:crossBetween val="midCat"/>
      </c:valAx>
    </c:plotArea>
    <c:plotVisOnly val="1"/>
    <c:dispBlanksAs val="zero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axId val="89777280"/>
        <c:axId val="89778816"/>
      </c:areaChart>
      <c:dateAx>
        <c:axId val="8977728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778816"/>
        <c:crosses val="autoZero"/>
        <c:auto val="1"/>
        <c:lblOffset val="100"/>
        <c:baseTimeUnit val="days"/>
      </c:dateAx>
      <c:valAx>
        <c:axId val="89778816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777280"/>
        <c:crosses val="autoZero"/>
        <c:crossBetween val="midCat"/>
      </c:valAx>
    </c:plotArea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marker val="1"/>
        <c:axId val="89683840"/>
        <c:axId val="89685376"/>
      </c:lineChart>
      <c:dateAx>
        <c:axId val="8968384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685376"/>
        <c:crosses val="autoZero"/>
        <c:auto val="1"/>
        <c:lblOffset val="100"/>
        <c:baseTimeUnit val="days"/>
      </c:dateAx>
      <c:valAx>
        <c:axId val="8968537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683840"/>
        <c:crosses val="autoZero"/>
        <c:crossBetween val="between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axId val="89697664"/>
        <c:axId val="89789568"/>
      </c:areaChart>
      <c:dateAx>
        <c:axId val="896976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789568"/>
        <c:crosses val="autoZero"/>
        <c:auto val="1"/>
        <c:lblOffset val="100"/>
        <c:baseTimeUnit val="days"/>
      </c:dateAx>
      <c:valAx>
        <c:axId val="8978956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697664"/>
        <c:crosses val="autoZero"/>
        <c:crossBetween val="midCat"/>
      </c:valAx>
    </c:plotArea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axId val="89821568"/>
        <c:axId val="89823104"/>
      </c:areaChart>
      <c:dateAx>
        <c:axId val="8982156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823104"/>
        <c:crosses val="autoZero"/>
        <c:auto val="1"/>
        <c:lblOffset val="100"/>
        <c:baseTimeUnit val="days"/>
      </c:dateAx>
      <c:valAx>
        <c:axId val="89823104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821568"/>
        <c:crosses val="autoZero"/>
        <c:crossBetween val="midCat"/>
      </c:valAx>
    </c:plotArea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axId val="90113152"/>
        <c:axId val="90114688"/>
      </c:barChart>
      <c:dateAx>
        <c:axId val="9011315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114688"/>
        <c:crosses val="autoZero"/>
        <c:auto val="1"/>
        <c:lblOffset val="100"/>
        <c:baseTimeUnit val="days"/>
      </c:dateAx>
      <c:valAx>
        <c:axId val="9011468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113152"/>
        <c:crosses val="autoZero"/>
        <c:crossBetween val="between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axId val="90302720"/>
        <c:axId val="90193920"/>
      </c:areaChart>
      <c:dateAx>
        <c:axId val="90302720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90193920"/>
        <c:crosses val="autoZero"/>
        <c:auto val="1"/>
        <c:lblOffset val="100"/>
        <c:baseTimeUnit val="days"/>
      </c:dateAx>
      <c:valAx>
        <c:axId val="90193920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302720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axId val="90213376"/>
        <c:axId val="90215168"/>
      </c:areaChart>
      <c:dateAx>
        <c:axId val="9021337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0215168"/>
        <c:crosses val="autoZero"/>
        <c:auto val="1"/>
        <c:lblOffset val="100"/>
        <c:baseTimeUnit val="days"/>
      </c:dateAx>
      <c:valAx>
        <c:axId val="90215168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213376"/>
        <c:crosses val="autoZero"/>
        <c:crossBetween val="midCat"/>
      </c:valAx>
    </c:plotArea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marker val="1"/>
        <c:axId val="90236416"/>
        <c:axId val="90237952"/>
      </c:lineChart>
      <c:catAx>
        <c:axId val="902364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237952"/>
        <c:crosses val="autoZero"/>
        <c:auto val="1"/>
        <c:lblAlgn val="ctr"/>
        <c:lblOffset val="100"/>
      </c:catAx>
      <c:valAx>
        <c:axId val="90237952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236416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marker val="1"/>
        <c:axId val="90679552"/>
        <c:axId val="90681344"/>
      </c:lineChart>
      <c:dateAx>
        <c:axId val="9067955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681344"/>
        <c:crosses val="autoZero"/>
        <c:auto val="1"/>
        <c:lblOffset val="100"/>
        <c:baseTimeUnit val="days"/>
      </c:dateAx>
      <c:valAx>
        <c:axId val="9068134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679552"/>
        <c:crosses val="autoZero"/>
        <c:crossBetween val="between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axId val="90697088"/>
        <c:axId val="90707072"/>
      </c:areaChart>
      <c:dateAx>
        <c:axId val="9069708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0707072"/>
        <c:crosses val="autoZero"/>
        <c:auto val="1"/>
        <c:lblOffset val="100"/>
        <c:baseTimeUnit val="days"/>
      </c:dateAx>
      <c:valAx>
        <c:axId val="90707072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697088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axId val="90734976"/>
        <c:axId val="90736512"/>
      </c:areaChart>
      <c:dateAx>
        <c:axId val="9073497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0736512"/>
        <c:crosses val="autoZero"/>
        <c:auto val="1"/>
        <c:lblOffset val="100"/>
        <c:baseTimeUnit val="days"/>
      </c:dateAx>
      <c:valAx>
        <c:axId val="9073651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734976"/>
        <c:crosses val="autoZero"/>
        <c:crossBetween val="midCat"/>
      </c:valAx>
    </c:plotArea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marker val="1"/>
        <c:axId val="92017792"/>
        <c:axId val="92019328"/>
      </c:lineChart>
      <c:dateAx>
        <c:axId val="9201779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019328"/>
        <c:crosses val="autoZero"/>
        <c:auto val="1"/>
        <c:lblOffset val="100"/>
        <c:baseTimeUnit val="days"/>
      </c:dateAx>
      <c:valAx>
        <c:axId val="9201932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017792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axId val="92081536"/>
        <c:axId val="92099712"/>
      </c:areaChart>
      <c:dateAx>
        <c:axId val="92081536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92099712"/>
        <c:crosses val="autoZero"/>
        <c:auto val="1"/>
        <c:lblOffset val="100"/>
        <c:baseTimeUnit val="days"/>
      </c:dateAx>
      <c:valAx>
        <c:axId val="9209971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081536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axId val="92194304"/>
        <c:axId val="92195840"/>
      </c:areaChart>
      <c:dateAx>
        <c:axId val="9219430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195840"/>
        <c:crosses val="autoZero"/>
        <c:auto val="1"/>
        <c:lblOffset val="100"/>
        <c:baseTimeUnit val="days"/>
      </c:dateAx>
      <c:valAx>
        <c:axId val="9219584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194304"/>
        <c:crosses val="autoZero"/>
        <c:crossBetween val="midCat"/>
      </c:valAx>
    </c:plotArea>
    <c:plotVisOnly val="1"/>
    <c:dispBlanksAs val="zero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marker val="1"/>
        <c:axId val="92875008"/>
        <c:axId val="92884992"/>
      </c:lineChart>
      <c:dateAx>
        <c:axId val="9287500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884992"/>
        <c:crosses val="autoZero"/>
        <c:auto val="1"/>
        <c:lblOffset val="100"/>
        <c:baseTimeUnit val="days"/>
      </c:dateAx>
      <c:valAx>
        <c:axId val="92884992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875008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axId val="92950912"/>
        <c:axId val="92952448"/>
      </c:areaChart>
      <c:dateAx>
        <c:axId val="9295091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952448"/>
        <c:crosses val="autoZero"/>
        <c:auto val="1"/>
        <c:lblOffset val="100"/>
        <c:baseTimeUnit val="days"/>
      </c:dateAx>
      <c:valAx>
        <c:axId val="92952448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950912"/>
        <c:crosses val="autoZero"/>
        <c:crossBetween val="midCat"/>
        <c:minorUnit val="1.0000000000000064E-4"/>
      </c:valAx>
    </c:plotArea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axId val="90334720"/>
        <c:axId val="90336256"/>
      </c:areaChart>
      <c:dateAx>
        <c:axId val="9033472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0336256"/>
        <c:crosses val="autoZero"/>
        <c:auto val="1"/>
        <c:lblOffset val="100"/>
        <c:baseTimeUnit val="days"/>
      </c:dateAx>
      <c:valAx>
        <c:axId val="90336256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334720"/>
        <c:crosses val="autoZero"/>
        <c:crossBetween val="midCat"/>
      </c:valAx>
    </c:plotArea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axId val="92973696"/>
        <c:axId val="93393280"/>
      </c:areaChart>
      <c:dateAx>
        <c:axId val="9297369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393280"/>
        <c:crosses val="autoZero"/>
        <c:auto val="1"/>
        <c:lblOffset val="100"/>
        <c:baseTimeUnit val="days"/>
      </c:dateAx>
      <c:valAx>
        <c:axId val="93393280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973696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zoomScale="80" zoomScaleNormal="80" zoomScaleSheetLayoutView="85" workbookViewId="0">
      <selection activeCell="M10" sqref="M10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91" t="s">
        <v>1018</v>
      </c>
      <c r="B1" s="391"/>
      <c r="C1" s="391"/>
      <c r="D1" s="391"/>
      <c r="E1" s="391"/>
      <c r="F1" s="391"/>
      <c r="G1" s="391"/>
      <c r="H1" s="391"/>
      <c r="I1" s="391"/>
      <c r="J1" s="157"/>
      <c r="K1" s="338"/>
      <c r="L1" s="197"/>
      <c r="M1" s="158"/>
    </row>
    <row r="2" spans="1:13">
      <c r="A2" s="392" t="s">
        <v>21</v>
      </c>
      <c r="B2" s="392"/>
      <c r="C2" s="392"/>
      <c r="D2" s="392"/>
      <c r="E2" s="181">
        <v>43524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49975</v>
      </c>
      <c r="E5" s="328">
        <f>+IF(ISERROR(VLOOKUP($E$2,Cu!$A$5:$H$1642,7,0)),0,VLOOKUP($E$2,Cu!$A$5:$H$1642,7,0))</f>
        <v>100</v>
      </c>
      <c r="F5" s="327" t="s">
        <v>3</v>
      </c>
      <c r="G5" s="326">
        <f>+IF(ISERROR(VLOOKUP($E$2,Cu!$A$5:$H$1642,2,0)),0,VLOOKUP($E$2,Cu!$A$5:$H$1642,2,0))</f>
        <v>7479.1265397871566</v>
      </c>
      <c r="H5" s="326">
        <f>+IF(ISERROR(VLOOKUP($E$2,Cu!$A$5:$H$1642,4,0)),0,VLOOKUP($E$2,Cu!$A$5:$H$1642,4,0))</f>
        <v>6392.4158459719292</v>
      </c>
      <c r="I5" s="326">
        <f>+IF(ISERROR(VLOOKUP($E$2,Cu!$A$5:$H$1999,5,0)),0,VLOOKUP($E$2,Cu!$A$5:$H$1999,5,0))</f>
        <v>6533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17300</v>
      </c>
      <c r="E6" s="328">
        <f>+IF(ISERROR(VLOOKUP($E$2,Pb!$A$5:$H$1987,7,0)),0,VLOOKUP($E$2,Pb!$A$5:$H$1987,7,0))</f>
        <v>0</v>
      </c>
      <c r="F6" s="327" t="s">
        <v>3</v>
      </c>
      <c r="G6" s="326">
        <f>+IF(ISERROR(VLOOKUP($E$2,Pb!$A$5:$H$1987,2,0)),0,VLOOKUP($E$2,Pb!$A$5:$H$1987,2,0))</f>
        <v>2589.0723189258192</v>
      </c>
      <c r="H6" s="326">
        <f>+IF(ISERROR(VLOOKUP($E$2,Pb!$A$5:$H$1987,4,0)),0,VLOOKUP($E$2,Pb!$A$5:$H$1987,4,0))</f>
        <v>2212.8823238682216</v>
      </c>
      <c r="I6" s="326">
        <f>+IF(ISERROR(VLOOKUP($E$2,Pb!$A$5:$H$1987,5,0)),0,VLOOKUP($E$2,Pb!$A$5:$H$1987,5,0))</f>
        <v>2107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3694</v>
      </c>
      <c r="E7" s="328">
        <f>+IF(ISERROR(VLOOKUP($E$2,Ag!$A$5:$H$1987,7,0)),0,VLOOKUP($E$2,Ag!$A$5:$H$1987,7,0))</f>
        <v>8</v>
      </c>
      <c r="F7" s="327" t="s">
        <v>6</v>
      </c>
      <c r="G7" s="326">
        <f>+IF(ISERROR(VLOOKUP($E$2,Ag!$A$5:$H$1518,2,0)),0,VLOOKUP($E$2,Ag!$A$5:$H$1518,2,0))</f>
        <v>552.83428590242636</v>
      </c>
      <c r="H7" s="326">
        <f>+IF(ISERROR(VLOOKUP($E$2,Ag!$A$5:$H$1518,4,0)),0,VLOOKUP($E$2,Ag!$A$5:$H$1518,4,0))</f>
        <v>472.50793666874051</v>
      </c>
      <c r="I7" s="326">
        <f>+IF(ISERROR(VLOOKUP($E$2,Ag!$A$5:$H$1518,5,0)),0,VLOOKUP($E$2,Ag!$A$5:$H$1518,5,0))</f>
        <v>505.73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21820</v>
      </c>
      <c r="E8" s="328">
        <f>+IF(ISERROR(VLOOKUP($E$2,Zn!$A$5:$H$2995,7,0)),0,VLOOKUP($E$2,Zn!$A$5:$H$2995,7,0))</f>
        <v>-50</v>
      </c>
      <c r="F8" s="327" t="s">
        <v>3</v>
      </c>
      <c r="G8" s="326">
        <f>+IF(ISERROR(VLOOKUP($E$2,Zn!$A$5:$H$2995,2,0)),0,VLOOKUP($E$2,Zn!$A$5:$H$2995,2,0))</f>
        <v>3265.5235837549926</v>
      </c>
      <c r="H8" s="326">
        <f>+IF(ISERROR(VLOOKUP($E$2,Zn!$A$5:$H$2995,4,0)),0,VLOOKUP($E$2,Zn!$A$5:$H$2995,4,0))</f>
        <v>2791.0457980811902</v>
      </c>
      <c r="I8" s="326">
        <f>+IF(ISERROR(VLOOKUP($E$2,Zn!$A$5:$H$2995,5,0)),0,VLOOKUP($E$2,Zn!$A$5:$H$2995,5,0))</f>
        <v>2772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103000</v>
      </c>
      <c r="E9" s="328">
        <f>+IF(ISERROR(VLOOKUP($E$2,Ni!$A$6:$H$2997,7,0)),0,VLOOKUP($E$2,Ni!$A$6:$H$2997,7,0))</f>
        <v>575</v>
      </c>
      <c r="F9" s="327" t="s">
        <v>3</v>
      </c>
      <c r="G9" s="326">
        <f>+IF(ISERROR(VLOOKUP($E$2,Ni!$A$6:$H$2997,2,0)),0,VLOOKUP($E$2,Ni!$A$6:$H$2997,2,0))</f>
        <v>15414.708025974531</v>
      </c>
      <c r="H9" s="326">
        <f>+IF(ISERROR(VLOOKUP($E$2,Ni!$A$6:$H$2997,4,0)),0,VLOOKUP($E$2,Ni!$A$6:$H$2997,4,0))</f>
        <v>13174.964124764558</v>
      </c>
      <c r="I9" s="326">
        <f>+IF(ISERROR(VLOOKUP($E$2,Ni!$A$6:$H$2997,5,0)),0,VLOOKUP($E$2,Ni!$A$6:$H$2997,5,0))</f>
        <v>12880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2111.5</v>
      </c>
      <c r="E10" s="328">
        <f>+IF(ISERROR(VLOOKUP($E$2,Coke!$A$6:$H$2997,7,0)),0,VLOOKUP($E$2,Coke!$A$6:$H$2997,7,0))</f>
        <v>-34</v>
      </c>
      <c r="F10" s="327" t="s">
        <v>3</v>
      </c>
      <c r="G10" s="326">
        <f>+IF(ISERROR(VLOOKUP($E$2,Coke!$A$6:$H$2997,2,0)),0,VLOOKUP($E$2,Coke!$A$6:$H$2997,2,0))</f>
        <v>316.00151453247787</v>
      </c>
      <c r="H10" s="326">
        <f>+IF(ISERROR(VLOOKUP($E$2,Coke!$A$6:$H$2997,4,0)),0,VLOOKUP($E$2,Coke!$A$6:$H$2997,4,0))</f>
        <v>270.0867645576734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3825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572.43939999371435</v>
      </c>
      <c r="H11" s="326">
        <f>+IF(ISERROR(VLOOKUP($E$2,Steel!$A$6:$H$2997,4,0)),0,VLOOKUP($E$2,Steel!$A$6:$H$2997,4,0))</f>
        <v>489.26444443907212</v>
      </c>
      <c r="I11" s="355">
        <f>+IF(ISERROR(VLOOKUP($E$2,Steel!$A$6:$H$2997,5,0)),0,VLOOKUP($E$2,Steel!$A$6:$H$2997,5,0))</f>
        <v>480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43524</v>
      </c>
      <c r="C15" s="182" t="s">
        <v>1002</v>
      </c>
      <c r="D15" s="192">
        <f>+IF(ISERROR(VLOOKUP($E$2,'CNY-VND'!$A$4:$B$500,2,0)),0,VLOOKUP($E$2,'CNY-VND'!$A$4:$B$500,2,0))</f>
        <v>3501</v>
      </c>
      <c r="E15" s="393" t="s">
        <v>1000</v>
      </c>
      <c r="F15" s="393"/>
      <c r="G15" s="393"/>
      <c r="H15" s="393"/>
      <c r="I15" s="393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3" t="s">
        <v>1003</v>
      </c>
      <c r="F16" s="393"/>
      <c r="G16" s="393"/>
      <c r="H16" s="393"/>
      <c r="I16" s="393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6.6819300000000004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94" t="s">
        <v>17</v>
      </c>
      <c r="B18" s="394"/>
      <c r="C18" s="394"/>
      <c r="D18" s="394"/>
      <c r="E18" s="394"/>
      <c r="F18" s="394"/>
      <c r="G18" s="394"/>
      <c r="H18" s="394"/>
      <c r="I18" s="394"/>
    </row>
    <row r="19" spans="1:12" ht="15.75" customHeight="1">
      <c r="A19" s="388" t="s">
        <v>656</v>
      </c>
      <c r="B19" s="389"/>
      <c r="C19" s="388" t="s">
        <v>18</v>
      </c>
      <c r="D19" s="390"/>
      <c r="E19" s="390"/>
      <c r="F19" s="390"/>
      <c r="G19" s="390"/>
      <c r="H19" s="390"/>
      <c r="I19" s="390"/>
    </row>
    <row r="34" spans="1:12" ht="15" customHeight="1">
      <c r="A34" s="395" t="s">
        <v>657</v>
      </c>
      <c r="B34" s="395"/>
      <c r="C34" s="396" t="s">
        <v>4</v>
      </c>
      <c r="D34" s="396"/>
      <c r="E34" s="396"/>
      <c r="F34" s="396"/>
      <c r="G34" s="396"/>
      <c r="H34" s="396"/>
      <c r="I34" s="396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95" t="s">
        <v>705</v>
      </c>
      <c r="B49" s="395"/>
      <c r="C49" s="396" t="s">
        <v>706</v>
      </c>
      <c r="D49" s="396"/>
      <c r="E49" s="396"/>
      <c r="F49" s="396"/>
      <c r="G49" s="396"/>
      <c r="H49" s="396"/>
      <c r="I49" s="396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95" t="s">
        <v>721</v>
      </c>
      <c r="B67" s="395"/>
      <c r="C67" s="396" t="s">
        <v>722</v>
      </c>
      <c r="D67" s="396"/>
      <c r="E67" s="396"/>
      <c r="F67" s="396"/>
      <c r="G67" s="396"/>
      <c r="H67" s="396"/>
      <c r="I67" s="396"/>
    </row>
    <row r="82" spans="1:9">
      <c r="A82" s="395" t="s">
        <v>759</v>
      </c>
      <c r="B82" s="395"/>
      <c r="C82" s="396" t="s">
        <v>760</v>
      </c>
      <c r="D82" s="396"/>
      <c r="E82" s="396"/>
      <c r="F82" s="396"/>
      <c r="G82" s="396"/>
      <c r="H82" s="396"/>
      <c r="I82" s="396"/>
    </row>
    <row r="100" spans="1:9">
      <c r="A100" s="397" t="s">
        <v>1028</v>
      </c>
      <c r="B100" s="397"/>
      <c r="C100" s="397"/>
      <c r="D100" s="397"/>
      <c r="E100" s="397"/>
      <c r="F100" s="397"/>
      <c r="G100" s="397"/>
      <c r="H100" s="397"/>
      <c r="I100" s="397"/>
    </row>
    <row r="115" spans="1:9">
      <c r="A115" s="397" t="s">
        <v>1029</v>
      </c>
      <c r="B115" s="397"/>
      <c r="C115" s="397"/>
      <c r="D115" s="397"/>
      <c r="E115" s="397"/>
      <c r="F115" s="397"/>
      <c r="G115" s="397"/>
      <c r="H115" s="397"/>
      <c r="I115" s="397"/>
    </row>
    <row r="128" spans="1:9">
      <c r="A128" s="397" t="s">
        <v>1005</v>
      </c>
      <c r="B128" s="397"/>
      <c r="C128" s="397"/>
      <c r="D128" s="397"/>
      <c r="E128" s="397"/>
      <c r="F128" s="397"/>
      <c r="G128" s="397"/>
      <c r="H128" s="397"/>
      <c r="I128" s="397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50" activePane="bottomLeft" state="frozen"/>
      <selection pane="bottomLeft" activeCell="I1257" sqref="I1257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8" t="s">
        <v>749</v>
      </c>
      <c r="B1" s="398"/>
      <c r="C1" s="398"/>
      <c r="D1" s="398"/>
      <c r="E1" s="398"/>
      <c r="F1" s="398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399" t="s">
        <v>750</v>
      </c>
      <c r="C3" s="400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6533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56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56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>
      <c r="A1253" s="225">
        <v>43521</v>
      </c>
      <c r="B1253" s="47">
        <f t="shared" ref="B1253:B1256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>
      <c r="A1257" s="46"/>
      <c r="B1257" s="47"/>
      <c r="C1257" s="267"/>
      <c r="D1257" s="47"/>
      <c r="E1257" s="267"/>
      <c r="F1257" s="47"/>
    </row>
    <row r="1258" spans="1:7">
      <c r="A1258" s="46"/>
      <c r="B1258" s="47"/>
      <c r="C1258" s="267"/>
      <c r="D1258" s="47"/>
      <c r="E1258" s="267"/>
      <c r="F1258" s="47"/>
    </row>
    <row r="1259" spans="1:7">
      <c r="A1259" s="46"/>
      <c r="B1259" s="47"/>
      <c r="C1259" s="267"/>
      <c r="D1259" s="47"/>
      <c r="E1259" s="267"/>
      <c r="F1259" s="47"/>
    </row>
    <row r="1260" spans="1:7">
      <c r="A1260" s="46"/>
      <c r="B1260" s="47"/>
      <c r="C1260" s="267"/>
      <c r="D1260" s="47"/>
      <c r="E1260" s="267"/>
      <c r="F1260" s="47"/>
    </row>
    <row r="1261" spans="1:7">
      <c r="A1261" s="46"/>
      <c r="B1261" s="47"/>
      <c r="C1261" s="267"/>
      <c r="D1261" s="47"/>
      <c r="E1261" s="267"/>
      <c r="F1261" s="47"/>
    </row>
    <row r="1262" spans="1:7">
      <c r="A1262" s="46"/>
      <c r="B1262" s="47"/>
      <c r="C1262" s="267"/>
      <c r="D1262" s="47"/>
      <c r="E1262" s="267"/>
      <c r="F1262" s="47"/>
    </row>
    <row r="1263" spans="1:7">
      <c r="A1263" s="46"/>
      <c r="B1263" s="47"/>
      <c r="C1263" s="267"/>
      <c r="D1263" s="47"/>
      <c r="E1263" s="267"/>
      <c r="F1263" s="47"/>
    </row>
    <row r="1264" spans="1:7">
      <c r="A1264" s="46"/>
      <c r="B1264" s="47"/>
      <c r="C1264" s="267"/>
      <c r="D1264" s="47"/>
      <c r="E1264" s="267"/>
      <c r="F1264" s="47"/>
    </row>
    <row r="1265" spans="1:6">
      <c r="A1265" s="46"/>
      <c r="B1265" s="47"/>
      <c r="C1265" s="267"/>
      <c r="D1265" s="47"/>
      <c r="E1265" s="267"/>
      <c r="F1265" s="47"/>
    </row>
    <row r="1266" spans="1:6">
      <c r="A1266" s="46"/>
      <c r="B1266" s="47"/>
      <c r="C1266" s="267"/>
      <c r="D1266" s="47"/>
      <c r="E1266" s="267"/>
      <c r="F1266" s="47"/>
    </row>
    <row r="1267" spans="1:6">
      <c r="A1267" s="46"/>
      <c r="B1267" s="47"/>
      <c r="C1267" s="267"/>
      <c r="D1267" s="47"/>
      <c r="E1267" s="267"/>
      <c r="F1267" s="47"/>
    </row>
    <row r="1268" spans="1:6">
      <c r="A1268" s="46"/>
      <c r="B1268" s="47"/>
      <c r="C1268" s="267"/>
      <c r="D1268" s="47"/>
      <c r="E1268" s="267"/>
      <c r="F1268" s="47"/>
    </row>
    <row r="1269" spans="1:6">
      <c r="A1269" s="46"/>
      <c r="B1269" s="47"/>
      <c r="C1269" s="267"/>
      <c r="D1269" s="47"/>
      <c r="E1269" s="267"/>
      <c r="F1269" s="47"/>
    </row>
    <row r="1270" spans="1:6">
      <c r="A1270" s="46"/>
      <c r="B1270" s="47"/>
      <c r="C1270" s="267"/>
      <c r="D1270" s="47"/>
      <c r="E1270" s="267"/>
      <c r="F1270" s="47"/>
    </row>
    <row r="1271" spans="1:6">
      <c r="A1271" s="46"/>
      <c r="B1271" s="47"/>
      <c r="C1271" s="267"/>
      <c r="D1271" s="47"/>
      <c r="E1271" s="267"/>
      <c r="F1271" s="47"/>
    </row>
    <row r="1272" spans="1:6">
      <c r="A1272" s="46"/>
      <c r="B1272" s="47"/>
      <c r="C1272" s="267"/>
      <c r="D1272" s="47"/>
      <c r="E1272" s="267"/>
      <c r="F1272" s="47"/>
    </row>
    <row r="1273" spans="1:6">
      <c r="A1273" s="46"/>
      <c r="B1273" s="47"/>
      <c r="C1273" s="267"/>
      <c r="D1273" s="47"/>
      <c r="E1273" s="267"/>
      <c r="F1273" s="47"/>
    </row>
    <row r="1274" spans="1:6">
      <c r="A1274" s="46"/>
      <c r="B1274" s="47"/>
      <c r="C1274" s="267"/>
      <c r="D1274" s="47"/>
      <c r="E1274" s="267"/>
      <c r="F1274" s="47"/>
    </row>
    <row r="1275" spans="1:6">
      <c r="A1275" s="46"/>
      <c r="B1275" s="47"/>
      <c r="C1275" s="267"/>
      <c r="D1275" s="47"/>
      <c r="E1275" s="267"/>
      <c r="F1275" s="47"/>
    </row>
    <row r="1276" spans="1:6">
      <c r="A1276" s="46"/>
      <c r="B1276" s="47"/>
      <c r="C1276" s="267"/>
      <c r="D1276" s="47"/>
      <c r="E1276" s="267"/>
      <c r="F1276" s="47"/>
    </row>
    <row r="1277" spans="1:6">
      <c r="A1277" s="46"/>
      <c r="B1277" s="47"/>
      <c r="C1277" s="267"/>
      <c r="D1277" s="47"/>
      <c r="E1277" s="267"/>
      <c r="F1277" s="47"/>
    </row>
    <row r="1278" spans="1:6">
      <c r="A1278" s="46"/>
      <c r="B1278" s="47"/>
      <c r="C1278" s="267"/>
      <c r="D1278" s="47"/>
      <c r="E1278" s="267"/>
      <c r="F1278" s="47"/>
    </row>
    <row r="1279" spans="1:6">
      <c r="A1279" s="46"/>
      <c r="B1279" s="47"/>
      <c r="C1279" s="267"/>
      <c r="D1279" s="47"/>
      <c r="E1279" s="267"/>
      <c r="F1279" s="47"/>
    </row>
    <row r="1280" spans="1:6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43" activePane="bottomLeft" state="frozen"/>
      <selection pane="bottomLeft" activeCell="I1255" sqref="I1255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1" t="s">
        <v>749</v>
      </c>
      <c r="B1" s="401"/>
      <c r="C1" s="401"/>
      <c r="D1" s="401"/>
      <c r="E1" s="401"/>
      <c r="F1" s="401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399" t="s">
        <v>659</v>
      </c>
      <c r="C3" s="400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ref="B1247:B1254" si="50">+IF(F1247=0,"",C1247/F1247)</f>
        <v>2475.7618493941013</v>
      </c>
      <c r="C1247" s="383">
        <v>16800</v>
      </c>
      <c r="D1247" s="47">
        <f t="shared" ref="D1247:D1254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>+C1249-C1248</f>
        <v>-75</v>
      </c>
    </row>
    <row r="1251" spans="1:7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>+C1250-C1249</f>
        <v>-50</v>
      </c>
    </row>
    <row r="1252" spans="1:7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>+C1251-C1250</f>
        <v>300</v>
      </c>
    </row>
    <row r="1253" spans="1:7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>+C1252-C1251</f>
        <v>0</v>
      </c>
    </row>
    <row r="1254" spans="1:7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>+C1253-C1252</f>
        <v>0</v>
      </c>
    </row>
    <row r="1255" spans="1:7">
      <c r="A1255" s="201"/>
      <c r="B1255" s="47"/>
      <c r="C1255" s="47"/>
      <c r="D1255" s="47"/>
      <c r="E1255" s="47"/>
      <c r="F1255" s="62"/>
    </row>
    <row r="1256" spans="1:7">
      <c r="A1256" s="201"/>
      <c r="B1256" s="47"/>
      <c r="C1256" s="47"/>
      <c r="D1256" s="47"/>
      <c r="E1256" s="47"/>
      <c r="F1256" s="62"/>
    </row>
    <row r="1257" spans="1:7">
      <c r="A1257" s="201"/>
      <c r="B1257" s="47"/>
      <c r="C1257" s="47"/>
      <c r="D1257" s="47"/>
      <c r="E1257" s="47"/>
      <c r="F1257" s="62"/>
    </row>
    <row r="1258" spans="1:7">
      <c r="A1258" s="201"/>
      <c r="B1258" s="47"/>
      <c r="C1258" s="47"/>
      <c r="D1258" s="47"/>
      <c r="E1258" s="47"/>
      <c r="F1258" s="62"/>
    </row>
    <row r="1259" spans="1:7">
      <c r="A1259" s="201"/>
      <c r="B1259" s="47"/>
      <c r="C1259" s="47"/>
      <c r="D1259" s="47"/>
      <c r="E1259" s="47"/>
      <c r="F1259" s="62"/>
    </row>
    <row r="1260" spans="1:7">
      <c r="A1260" s="201"/>
      <c r="B1260" s="47"/>
      <c r="C1260" s="47"/>
      <c r="D1260" s="47"/>
      <c r="E1260" s="47"/>
      <c r="F1260" s="62"/>
    </row>
    <row r="1261" spans="1:7">
      <c r="A1261" s="201"/>
      <c r="B1261" s="47"/>
      <c r="C1261" s="47"/>
      <c r="D1261" s="47"/>
      <c r="E1261" s="47"/>
      <c r="F1261" s="62"/>
    </row>
    <row r="1262" spans="1:7">
      <c r="A1262" s="201"/>
      <c r="B1262" s="47"/>
      <c r="C1262" s="47"/>
      <c r="D1262" s="47"/>
      <c r="E1262" s="47"/>
      <c r="F1262" s="62"/>
    </row>
    <row r="1263" spans="1:7">
      <c r="A1263" s="201"/>
      <c r="B1263" s="47"/>
      <c r="C1263" s="47"/>
      <c r="D1263" s="47"/>
      <c r="E1263" s="47"/>
      <c r="F1263" s="62"/>
    </row>
    <row r="1264" spans="1:7">
      <c r="A1264" s="201"/>
      <c r="B1264" s="47"/>
      <c r="C1264" s="47"/>
      <c r="D1264" s="47"/>
      <c r="E1264" s="47"/>
      <c r="F1264" s="62"/>
    </row>
    <row r="1265" spans="1:6">
      <c r="A1265" s="201"/>
      <c r="B1265" s="47"/>
      <c r="C1265" s="47"/>
      <c r="D1265" s="47"/>
      <c r="E1265" s="47"/>
      <c r="F1265" s="62"/>
    </row>
    <row r="1266" spans="1:6">
      <c r="A1266" s="201"/>
      <c r="B1266" s="47"/>
      <c r="C1266" s="47"/>
      <c r="D1266" s="47"/>
      <c r="E1266" s="47"/>
      <c r="F1266" s="62"/>
    </row>
    <row r="1267" spans="1:6">
      <c r="A1267" s="201"/>
      <c r="B1267" s="47"/>
      <c r="C1267" s="47"/>
      <c r="D1267" s="47"/>
      <c r="E1267" s="47"/>
      <c r="F1267" s="62"/>
    </row>
    <row r="1268" spans="1:6">
      <c r="A1268" s="201"/>
      <c r="B1268" s="47"/>
      <c r="C1268" s="47"/>
      <c r="D1268" s="47"/>
      <c r="E1268" s="47"/>
      <c r="F1268" s="62"/>
    </row>
    <row r="1269" spans="1:6">
      <c r="A1269" s="201"/>
      <c r="B1269" s="47"/>
      <c r="C1269" s="47"/>
      <c r="D1269" s="47"/>
      <c r="E1269" s="47"/>
      <c r="F1269" s="62"/>
    </row>
    <row r="1270" spans="1:6">
      <c r="A1270" s="201"/>
      <c r="B1270" s="47"/>
      <c r="C1270" s="47"/>
      <c r="D1270" s="47"/>
      <c r="E1270" s="47"/>
      <c r="F1270" s="62"/>
    </row>
    <row r="1271" spans="1:6">
      <c r="A1271" s="201"/>
      <c r="B1271" s="47"/>
      <c r="C1271" s="47"/>
      <c r="D1271" s="47"/>
      <c r="E1271" s="47"/>
      <c r="F1271" s="62"/>
    </row>
    <row r="1272" spans="1:6">
      <c r="A1272" s="201"/>
      <c r="B1272" s="47"/>
      <c r="C1272" s="47"/>
      <c r="D1272" s="47"/>
      <c r="E1272" s="47"/>
      <c r="F1272" s="62"/>
    </row>
    <row r="1273" spans="1:6">
      <c r="A1273" s="201"/>
      <c r="B1273" s="47"/>
      <c r="C1273" s="47"/>
      <c r="D1273" s="47"/>
      <c r="E1273" s="47"/>
      <c r="F1273" s="62"/>
    </row>
    <row r="1274" spans="1:6">
      <c r="A1274" s="201"/>
      <c r="B1274" s="47"/>
      <c r="C1274" s="47"/>
      <c r="D1274" s="47"/>
      <c r="E1274" s="47"/>
      <c r="F1274" s="62"/>
    </row>
    <row r="1275" spans="1:6">
      <c r="A1275" s="201"/>
      <c r="B1275" s="47"/>
      <c r="C1275" s="47"/>
      <c r="D1275" s="47"/>
      <c r="E1275" s="47"/>
      <c r="F1275" s="62"/>
    </row>
    <row r="1276" spans="1:6">
      <c r="A1276" s="201"/>
      <c r="B1276" s="47"/>
      <c r="C1276" s="47"/>
      <c r="D1276" s="47"/>
      <c r="E1276" s="47"/>
      <c r="F1276" s="62"/>
    </row>
    <row r="1277" spans="1:6">
      <c r="A1277" s="201"/>
      <c r="B1277" s="47"/>
      <c r="C1277" s="47"/>
      <c r="D1277" s="47"/>
      <c r="E1277" s="47"/>
      <c r="F1277" s="62"/>
    </row>
    <row r="1278" spans="1:6">
      <c r="A1278" s="201"/>
      <c r="B1278" s="47"/>
      <c r="C1278" s="47"/>
      <c r="D1278" s="47"/>
      <c r="E1278" s="47"/>
      <c r="F1278" s="62"/>
    </row>
    <row r="1279" spans="1:6">
      <c r="A1279" s="201"/>
      <c r="B1279" s="47"/>
      <c r="C1279" s="47"/>
      <c r="D1279" s="47"/>
      <c r="E1279" s="47"/>
      <c r="F1279" s="62"/>
    </row>
    <row r="1280" spans="1:6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38" activePane="bottomLeft" state="frozen"/>
      <selection pane="bottomLeft" activeCell="M1249" sqref="M1249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>
      <c r="A1" s="402" t="s">
        <v>749</v>
      </c>
      <c r="B1" s="402"/>
      <c r="C1" s="402"/>
      <c r="D1" s="402"/>
      <c r="E1" s="402"/>
      <c r="F1" s="402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403" t="s">
        <v>752</v>
      </c>
      <c r="C3" s="404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55" si="40">+IF(F1204=0,"",C1204/F1204)</f>
        <v>502.68342758347438</v>
      </c>
      <c r="C1204" s="257">
        <v>3489</v>
      </c>
      <c r="D1204" s="20">
        <f t="shared" ref="D1204:D1255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55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>
      <c r="A1256" s="224"/>
      <c r="B1256" s="20"/>
      <c r="C1256" s="257"/>
      <c r="D1256" s="20"/>
      <c r="E1256" s="20"/>
      <c r="F1256" s="58"/>
    </row>
    <row r="1257" spans="1:7">
      <c r="A1257" s="224"/>
      <c r="B1257" s="20"/>
      <c r="C1257" s="257"/>
      <c r="D1257" s="20"/>
      <c r="E1257" s="20"/>
      <c r="F1257" s="58"/>
    </row>
    <row r="1258" spans="1:7">
      <c r="A1258" s="224"/>
      <c r="B1258" s="20"/>
      <c r="C1258" s="257"/>
      <c r="D1258" s="20"/>
      <c r="E1258" s="20"/>
      <c r="F1258" s="58"/>
    </row>
    <row r="1259" spans="1:7">
      <c r="A1259" s="224"/>
      <c r="B1259" s="20"/>
      <c r="C1259" s="257"/>
      <c r="D1259" s="20"/>
      <c r="E1259" s="20"/>
      <c r="F1259" s="58"/>
    </row>
    <row r="1260" spans="1:7">
      <c r="A1260" s="224"/>
      <c r="B1260" s="20"/>
      <c r="C1260" s="257"/>
      <c r="D1260" s="20"/>
      <c r="E1260" s="20"/>
      <c r="F1260" s="58"/>
    </row>
    <row r="1261" spans="1:7">
      <c r="A1261" s="224"/>
      <c r="B1261" s="20"/>
      <c r="C1261" s="257"/>
      <c r="D1261" s="20"/>
      <c r="E1261" s="20"/>
      <c r="F1261" s="58"/>
    </row>
    <row r="1262" spans="1:7">
      <c r="A1262" s="224"/>
      <c r="B1262" s="20"/>
      <c r="C1262" s="257"/>
      <c r="D1262" s="20"/>
      <c r="E1262" s="20"/>
      <c r="F1262" s="58"/>
    </row>
    <row r="1263" spans="1:7">
      <c r="A1263" s="224"/>
      <c r="B1263" s="20"/>
      <c r="C1263" s="257"/>
      <c r="D1263" s="20"/>
      <c r="E1263" s="20"/>
      <c r="F1263" s="58"/>
    </row>
    <row r="1264" spans="1:7">
      <c r="A1264" s="224"/>
      <c r="B1264" s="20"/>
      <c r="C1264" s="257"/>
      <c r="D1264" s="20"/>
      <c r="E1264" s="20"/>
      <c r="F1264" s="58"/>
    </row>
    <row r="1265" spans="1:6">
      <c r="A1265" s="224"/>
      <c r="B1265" s="20"/>
      <c r="C1265" s="257"/>
      <c r="D1265" s="20"/>
      <c r="E1265" s="20"/>
      <c r="F1265" s="58"/>
    </row>
    <row r="1266" spans="1:6">
      <c r="A1266" s="224"/>
      <c r="B1266" s="20"/>
      <c r="C1266" s="257"/>
      <c r="D1266" s="20"/>
      <c r="E1266" s="20"/>
      <c r="F1266" s="58"/>
    </row>
    <row r="1267" spans="1:6">
      <c r="A1267" s="224"/>
      <c r="B1267" s="20"/>
      <c r="C1267" s="257"/>
      <c r="D1267" s="20"/>
      <c r="E1267" s="20"/>
      <c r="F1267" s="58"/>
    </row>
    <row r="1268" spans="1:6">
      <c r="A1268" s="224"/>
      <c r="B1268" s="20"/>
      <c r="C1268" s="257"/>
      <c r="D1268" s="20"/>
      <c r="E1268" s="20"/>
      <c r="F1268" s="58"/>
    </row>
    <row r="1269" spans="1:6">
      <c r="A1269" s="224"/>
      <c r="B1269" s="20"/>
      <c r="C1269" s="257"/>
      <c r="D1269" s="20"/>
      <c r="E1269" s="20"/>
      <c r="F1269" s="58"/>
    </row>
    <row r="1270" spans="1:6">
      <c r="A1270" s="224"/>
      <c r="B1270" s="20"/>
      <c r="C1270" s="257"/>
      <c r="D1270" s="20"/>
      <c r="E1270" s="20"/>
      <c r="F1270" s="58"/>
    </row>
    <row r="1271" spans="1:6">
      <c r="A1271" s="224"/>
      <c r="B1271" s="20"/>
      <c r="C1271" s="257"/>
      <c r="D1271" s="20"/>
      <c r="E1271" s="20"/>
      <c r="F1271" s="58"/>
    </row>
    <row r="1272" spans="1:6">
      <c r="A1272" s="224"/>
      <c r="B1272" s="20"/>
      <c r="C1272" s="257"/>
      <c r="D1272" s="20"/>
      <c r="E1272" s="20"/>
      <c r="F1272" s="58"/>
    </row>
    <row r="1273" spans="1:6">
      <c r="A1273" s="224"/>
      <c r="B1273" s="20"/>
      <c r="C1273" s="257"/>
      <c r="D1273" s="20"/>
      <c r="E1273" s="20"/>
      <c r="F1273" s="58"/>
    </row>
    <row r="1274" spans="1:6">
      <c r="A1274" s="224"/>
      <c r="B1274" s="20"/>
      <c r="C1274" s="257"/>
      <c r="D1274" s="20"/>
      <c r="E1274" s="20"/>
      <c r="F1274" s="58"/>
    </row>
    <row r="1275" spans="1:6">
      <c r="A1275" s="224"/>
      <c r="B1275" s="20"/>
      <c r="C1275" s="257"/>
      <c r="D1275" s="20"/>
      <c r="E1275" s="20"/>
      <c r="F1275" s="58"/>
    </row>
    <row r="1276" spans="1:6">
      <c r="A1276" s="224"/>
      <c r="B1276" s="20"/>
      <c r="C1276" s="257"/>
      <c r="D1276" s="20"/>
      <c r="E1276" s="20"/>
      <c r="F1276" s="58"/>
    </row>
    <row r="1277" spans="1:6">
      <c r="A1277" s="224"/>
      <c r="B1277" s="20"/>
      <c r="C1277" s="257"/>
      <c r="D1277" s="20"/>
      <c r="E1277" s="20"/>
      <c r="F1277" s="58"/>
    </row>
    <row r="1278" spans="1:6">
      <c r="A1278" s="224"/>
      <c r="B1278" s="20"/>
      <c r="C1278" s="257"/>
      <c r="D1278" s="20"/>
      <c r="E1278" s="20"/>
      <c r="F1278" s="58"/>
    </row>
    <row r="1279" spans="1:6">
      <c r="A1279" s="224"/>
      <c r="B1279" s="20"/>
      <c r="C1279" s="257"/>
      <c r="D1279" s="20"/>
      <c r="E1279" s="20"/>
      <c r="F1279" s="58"/>
    </row>
    <row r="1280" spans="1:6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52"/>
  <sheetViews>
    <sheetView zoomScale="85" zoomScaleNormal="85" workbookViewId="0">
      <pane ySplit="4" topLeftCell="A1238" activePane="bottomLeft" state="frozen"/>
      <selection pane="bottomLeft" activeCell="J1250" sqref="J1250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5" t="s">
        <v>749</v>
      </c>
      <c r="B1" s="405"/>
      <c r="C1" s="405"/>
      <c r="D1" s="405"/>
      <c r="E1" s="405"/>
      <c r="F1" s="405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2791.0457980811902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2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52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52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>
      <c r="A1252" s="225">
        <v>43524</v>
      </c>
      <c r="B1252" s="3">
        <f t="shared" si="40"/>
        <v>3265.5235837549926</v>
      </c>
      <c r="C1252" s="258">
        <v>21820</v>
      </c>
      <c r="D1252" s="3">
        <f t="shared" si="38"/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99"/>
  <sheetViews>
    <sheetView zoomScale="115" zoomScaleNormal="115" workbookViewId="0">
      <pane ySplit="5" topLeftCell="A786" activePane="bottomLeft" state="frozen"/>
      <selection pane="bottomLeft" activeCell="J795" sqref="J795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799" si="28">+IF(F731=0,"",C731/F731)</f>
        <v>14764.542141360806</v>
      </c>
      <c r="C731" s="288">
        <v>102900</v>
      </c>
      <c r="D731" s="110">
        <f t="shared" ref="D731:D799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799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23"/>
  <sheetViews>
    <sheetView tabSelected="1" workbookViewId="0">
      <pane xSplit="1" ySplit="5" topLeftCell="B114" activePane="bottomRight" state="frozen"/>
      <selection pane="topRight" activeCell="B1" sqref="B1"/>
      <selection pane="bottomLeft" activeCell="A6" sqref="A6"/>
      <selection pane="bottomRight" activeCell="K119" sqref="K119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23" si="34"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23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>
      <c r="A120" s="350">
        <v>43521</v>
      </c>
      <c r="B120" s="357">
        <f t="shared" ref="B120:B123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5"/>
  <sheetViews>
    <sheetView workbookViewId="0">
      <pane xSplit="1" ySplit="5" topLeftCell="B117" activePane="bottomRight" state="frozen"/>
      <selection pane="topRight" activeCell="B1" sqref="B1"/>
      <selection pane="bottomLeft" activeCell="A6" sqref="A6"/>
      <selection pane="bottomRight" activeCell="I122" sqref="I122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22" si="14">+IF(F54=0,"",C54/F54)</f>
        <v>672.94171664705709</v>
      </c>
      <c r="C54" s="335">
        <v>4690</v>
      </c>
      <c r="D54" s="358">
        <f t="shared" ref="D54:D122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>
      <c r="A123" s="350"/>
      <c r="B123" s="357"/>
      <c r="C123" s="335"/>
      <c r="D123" s="357"/>
      <c r="E123" s="371"/>
      <c r="F123" s="359"/>
      <c r="G123" s="361"/>
    </row>
    <row r="124" spans="1:7">
      <c r="A124" s="350"/>
      <c r="B124" s="357"/>
      <c r="C124" s="335"/>
      <c r="D124" s="357"/>
      <c r="E124" s="371"/>
      <c r="F124" s="359"/>
      <c r="G124" s="361"/>
    </row>
    <row r="125" spans="1:7">
      <c r="A125" s="350"/>
      <c r="B125" s="357"/>
      <c r="C125" s="335"/>
      <c r="D125" s="357"/>
      <c r="E125" s="371"/>
      <c r="F125" s="359"/>
      <c r="G125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58"/>
  <sheetViews>
    <sheetView workbookViewId="0">
      <pane ySplit="3" topLeftCell="A1027" activePane="bottomLeft" state="frozen"/>
      <selection pane="bottomLeft" activeCell="H1039" sqref="H1039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6" t="s">
        <v>1019</v>
      </c>
      <c r="B1" s="407"/>
      <c r="C1" s="407"/>
      <c r="D1" s="407"/>
      <c r="E1" s="407"/>
      <c r="F1" s="407"/>
      <c r="G1" s="407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9">
      <c r="A1025" s="225">
        <v>43489</v>
      </c>
      <c r="B1025" s="341">
        <v>6.7923099999999996</v>
      </c>
    </row>
    <row r="1026" spans="1:9">
      <c r="A1026" s="225">
        <v>43490</v>
      </c>
      <c r="B1026" s="341">
        <v>6.7936199999999998</v>
      </c>
    </row>
    <row r="1027" spans="1:9">
      <c r="A1027" s="225">
        <v>43493</v>
      </c>
      <c r="B1027" s="341">
        <v>6.7515000000000001</v>
      </c>
    </row>
    <row r="1028" spans="1:9">
      <c r="A1028" s="225">
        <v>43494</v>
      </c>
      <c r="B1028" s="341">
        <v>6.7548000000000004</v>
      </c>
    </row>
    <row r="1029" spans="1:9">
      <c r="A1029" s="225">
        <v>43495</v>
      </c>
      <c r="B1029" s="341">
        <v>6.7308300000000001</v>
      </c>
    </row>
    <row r="1030" spans="1:9">
      <c r="A1030" s="225">
        <v>43496</v>
      </c>
      <c r="B1030" s="341">
        <v>6.7148899999999996</v>
      </c>
    </row>
    <row r="1031" spans="1:9">
      <c r="A1031" s="225">
        <v>43497</v>
      </c>
      <c r="B1031" s="341">
        <v>6.7418800000000001</v>
      </c>
    </row>
    <row r="1032" spans="1:9">
      <c r="A1032" s="225">
        <v>43508</v>
      </c>
      <c r="B1032" s="341">
        <v>6.7863300000000004</v>
      </c>
    </row>
    <row r="1033" spans="1:9">
      <c r="A1033" s="225">
        <v>43509</v>
      </c>
      <c r="B1033" s="341">
        <v>6.7648900000000003</v>
      </c>
    </row>
    <row r="1034" spans="1:9">
      <c r="A1034" s="225">
        <v>43510</v>
      </c>
      <c r="B1034" s="341">
        <v>6.7776300000000003</v>
      </c>
    </row>
    <row r="1035" spans="1:9">
      <c r="A1035" s="225">
        <v>43511</v>
      </c>
      <c r="B1035" s="341">
        <v>6.7857900000000004</v>
      </c>
    </row>
    <row r="1036" spans="1:9">
      <c r="A1036" s="225">
        <v>43514</v>
      </c>
      <c r="B1036" s="341">
        <v>6.7625000000000002</v>
      </c>
    </row>
    <row r="1037" spans="1:9">
      <c r="A1037" s="225">
        <v>43515</v>
      </c>
      <c r="B1037" s="341">
        <v>6.7800200000000004</v>
      </c>
      <c r="I1037" s="118" t="s">
        <v>1033</v>
      </c>
    </row>
    <row r="1038" spans="1:9">
      <c r="A1038" s="225">
        <v>43517</v>
      </c>
      <c r="B1038" s="341">
        <v>6.7051400000000001</v>
      </c>
    </row>
    <row r="1039" spans="1:9">
      <c r="A1039" s="225">
        <v>43521</v>
      </c>
      <c r="B1039" s="341">
        <v>6.6854300000000002</v>
      </c>
      <c r="I1039" s="118" t="s">
        <v>1033</v>
      </c>
    </row>
    <row r="1040" spans="1:9">
      <c r="A1040" s="225">
        <v>43522</v>
      </c>
      <c r="B1040" s="341">
        <v>6.69069</v>
      </c>
    </row>
    <row r="1041" spans="1:2">
      <c r="A1041" s="225">
        <v>43523</v>
      </c>
      <c r="B1041" s="341">
        <v>6.6854300000000002</v>
      </c>
    </row>
    <row r="1042" spans="1:2">
      <c r="A1042" s="225">
        <v>43524</v>
      </c>
      <c r="B1042" s="341">
        <v>6.6819300000000004</v>
      </c>
    </row>
    <row r="1043" spans="1:2">
      <c r="A1043" s="125"/>
    </row>
    <row r="1044" spans="1:2">
      <c r="A1044" s="125"/>
    </row>
    <row r="1045" spans="1:2">
      <c r="A1045" s="125"/>
    </row>
    <row r="1046" spans="1:2">
      <c r="A1046" s="125"/>
    </row>
    <row r="1047" spans="1:2">
      <c r="A1047" s="125"/>
    </row>
    <row r="1048" spans="1:2">
      <c r="A1048" s="125"/>
    </row>
    <row r="1049" spans="1:2">
      <c r="A1049" s="125"/>
    </row>
    <row r="1050" spans="1:2">
      <c r="A1050" s="125"/>
    </row>
    <row r="1051" spans="1:2">
      <c r="A1051" s="125"/>
    </row>
    <row r="1052" spans="1:2">
      <c r="A1052" s="125"/>
    </row>
    <row r="1053" spans="1:2">
      <c r="A1053" s="125"/>
    </row>
    <row r="1054" spans="1:2">
      <c r="A1054" s="125"/>
    </row>
    <row r="1055" spans="1:2">
      <c r="A1055" s="125"/>
    </row>
    <row r="1056" spans="1:2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511" activePane="bottomLeft" state="frozen"/>
      <selection pane="bottomLeft" activeCell="F526" sqref="F526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307">
        <v>43514</v>
      </c>
      <c r="B517" s="333">
        <v>23250</v>
      </c>
    </row>
    <row r="518" spans="1:2" ht="15.75">
      <c r="A518" s="307">
        <v>43515</v>
      </c>
      <c r="B518" s="333">
        <v>23250</v>
      </c>
    </row>
    <row r="519" spans="1:2" ht="15.75">
      <c r="A519" s="307">
        <v>43517</v>
      </c>
      <c r="B519" s="333">
        <v>23250</v>
      </c>
    </row>
    <row r="520" spans="1:2" ht="15.75">
      <c r="A520" s="307">
        <v>43521</v>
      </c>
      <c r="B520" s="333">
        <v>23260</v>
      </c>
    </row>
    <row r="521" spans="1:2" ht="15.75">
      <c r="A521" s="307">
        <v>43522</v>
      </c>
      <c r="B521" s="333">
        <v>23260</v>
      </c>
    </row>
    <row r="522" spans="1:2" ht="15.75">
      <c r="A522" s="307">
        <v>43523</v>
      </c>
      <c r="B522" s="333">
        <v>23250</v>
      </c>
    </row>
    <row r="523" spans="1:2" ht="15.75">
      <c r="A523" s="307">
        <v>43524</v>
      </c>
      <c r="B523" s="333">
        <v>23250</v>
      </c>
    </row>
    <row r="524" spans="1:2" ht="15.75">
      <c r="A524" s="232"/>
      <c r="B524" s="333"/>
    </row>
    <row r="525" spans="1:2" ht="15.75">
      <c r="A525" s="232"/>
      <c r="B525" s="333"/>
    </row>
    <row r="526" spans="1:2" ht="15.75">
      <c r="A526" s="232"/>
      <c r="B526" s="333"/>
    </row>
    <row r="527" spans="1:2" ht="15.75">
      <c r="A527" s="232"/>
      <c r="B527" s="333"/>
    </row>
    <row r="528" spans="1:2" ht="15.75">
      <c r="A528" s="232"/>
      <c r="B528" s="333"/>
    </row>
    <row r="529" spans="1:2" ht="15.75">
      <c r="A529" s="232"/>
      <c r="B529" s="333"/>
    </row>
    <row r="530" spans="1:2" ht="15.75">
      <c r="A530" s="232"/>
      <c r="B530" s="333"/>
    </row>
    <row r="531" spans="1:2" ht="15.75">
      <c r="A531" s="232"/>
      <c r="B531" s="333"/>
    </row>
    <row r="532" spans="1:2" ht="15.75">
      <c r="A532" s="232"/>
      <c r="B532" s="333"/>
    </row>
    <row r="533" spans="1:2" ht="15.75">
      <c r="A533" s="232"/>
      <c r="B533" s="333"/>
    </row>
    <row r="534" spans="1:2" ht="15.75">
      <c r="A534" s="232"/>
      <c r="B534" s="333"/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362" activePane="bottomLeft" state="frozen"/>
      <selection pane="bottomLeft" activeCell="H378" sqref="H378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08" t="s">
        <v>1017</v>
      </c>
      <c r="B1" s="409"/>
      <c r="C1" s="409"/>
      <c r="D1" s="409"/>
      <c r="E1" s="409"/>
      <c r="F1" s="409"/>
      <c r="G1" s="409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>
        <v>43514</v>
      </c>
      <c r="B373" s="310">
        <v>3464</v>
      </c>
    </row>
    <row r="374" spans="1:2">
      <c r="A374" s="307">
        <v>43515</v>
      </c>
      <c r="B374" s="310">
        <v>3455</v>
      </c>
    </row>
    <row r="375" spans="1:2">
      <c r="A375" s="307">
        <v>43517</v>
      </c>
      <c r="B375" s="310">
        <v>3483</v>
      </c>
    </row>
    <row r="376" spans="1:2">
      <c r="A376" s="307">
        <v>43521</v>
      </c>
      <c r="B376" s="310">
        <v>3504</v>
      </c>
    </row>
    <row r="377" spans="1:2">
      <c r="A377" s="307">
        <v>43522</v>
      </c>
      <c r="B377" s="310">
        <v>3497</v>
      </c>
    </row>
    <row r="378" spans="1:2">
      <c r="A378" s="307">
        <v>43523</v>
      </c>
      <c r="B378" s="310">
        <v>3498</v>
      </c>
    </row>
    <row r="379" spans="1:2">
      <c r="A379" s="307">
        <v>43524</v>
      </c>
      <c r="B379" s="310">
        <v>3501</v>
      </c>
    </row>
    <row r="380" spans="1:2">
      <c r="A380" s="307"/>
      <c r="B380" s="310"/>
    </row>
    <row r="381" spans="1:2">
      <c r="A381" s="307"/>
      <c r="B381" s="310"/>
    </row>
    <row r="382" spans="1:2">
      <c r="A382" s="307"/>
      <c r="B382" s="310"/>
    </row>
    <row r="383" spans="1:2">
      <c r="A383" s="307"/>
      <c r="B383" s="310"/>
    </row>
    <row r="384" spans="1:2">
      <c r="A384" s="307"/>
      <c r="B384" s="310"/>
    </row>
    <row r="385" spans="1:2">
      <c r="A385" s="307"/>
      <c r="B385" s="310"/>
    </row>
    <row r="386" spans="1:2">
      <c r="A386" s="307"/>
      <c r="B386" s="310"/>
    </row>
    <row r="387" spans="1:2">
      <c r="A387" s="307"/>
      <c r="B387" s="310"/>
    </row>
    <row r="388" spans="1:2">
      <c r="A388" s="307"/>
      <c r="B388" s="310"/>
    </row>
    <row r="389" spans="1:2">
      <c r="A389" s="307"/>
      <c r="B389" s="310"/>
    </row>
    <row r="390" spans="1:2">
      <c r="A390" s="307"/>
      <c r="B390" s="310"/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2019-02-28T03:49:49Z</dcterms:modified>
</cp:coreProperties>
</file>