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</workbook>
</file>

<file path=xl/calcChain.xml><?xml version="1.0" encoding="utf-8"?>
<calcChain xmlns="http://schemas.openxmlformats.org/spreadsheetml/2006/main">
  <c r="B113" i="16"/>
  <c r="D113"/>
  <c r="G113"/>
  <c r="F113"/>
  <c r="B790" i="7"/>
  <c r="D790"/>
  <c r="G790"/>
  <c r="F790"/>
  <c r="B1243" i="5"/>
  <c r="D1243"/>
  <c r="G1243"/>
  <c r="F1243"/>
  <c r="B1246" i="4"/>
  <c r="D1246"/>
  <c r="G1246"/>
  <c r="F1246"/>
  <c r="D1245" i="3"/>
  <c r="G1245"/>
  <c r="F1245"/>
  <c r="D1247" i="2"/>
  <c r="G1247"/>
  <c r="F1247"/>
  <c r="B114" i="15"/>
  <c r="D114" s="1"/>
  <c r="F114"/>
  <c r="G114"/>
  <c r="I1112" i="3" l="1"/>
  <c r="B1245" i="4" l="1"/>
  <c r="D1245" s="1"/>
  <c r="F1245"/>
  <c r="G1245"/>
  <c r="G111" i="16"/>
  <c r="G112"/>
  <c r="F112"/>
  <c r="B112" s="1"/>
  <c r="D112" s="1"/>
  <c r="B789" i="7"/>
  <c r="D789" s="1"/>
  <c r="F789"/>
  <c r="G789"/>
  <c r="B1242" i="5"/>
  <c r="D1242" s="1"/>
  <c r="F1242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G785"/>
  <c r="F786"/>
  <c r="B786" s="1"/>
  <c r="D786" s="1"/>
  <c r="G786"/>
  <c r="F787"/>
  <c r="B787" s="1"/>
  <c r="D787" s="1"/>
  <c r="G787"/>
  <c r="F788"/>
  <c r="B788" s="1"/>
  <c r="D788" s="1"/>
  <c r="B785"/>
  <c r="D785" s="1"/>
  <c r="F1241" i="3"/>
  <c r="B1241" s="1"/>
  <c r="D1241" s="1"/>
  <c r="G1241"/>
  <c r="F1242"/>
  <c r="B1242" s="1"/>
  <c r="D1242" s="1"/>
  <c r="G1242"/>
  <c r="B1245"/>
  <c r="B1243"/>
  <c r="D1243" s="1"/>
  <c r="B1244"/>
  <c r="D1244" s="1"/>
  <c r="F1243" i="2"/>
  <c r="G1243"/>
  <c r="B1247"/>
  <c r="B1250"/>
  <c r="B1251"/>
  <c r="B1248"/>
  <c r="B1249"/>
  <c r="B1252"/>
  <c r="B1253"/>
  <c r="B1254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D1240" i="2"/>
  <c r="F1239"/>
  <c r="G1239"/>
  <c r="F1240"/>
  <c r="B1240" s="1"/>
  <c r="G1240"/>
  <c r="C1239"/>
  <c r="F105" i="16"/>
  <c r="G105"/>
  <c r="F106"/>
  <c r="G106"/>
  <c r="F782" i="7"/>
  <c r="F783"/>
  <c r="F784"/>
  <c r="B784" s="1"/>
  <c r="D784" s="1"/>
  <c r="G784"/>
  <c r="B106" i="15" l="1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B91" s="1"/>
  <c r="D91" s="1"/>
  <c r="G91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B1220" s="1"/>
  <c r="D1220" s="1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1222" i="3" l="1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G1221" i="3"/>
  <c r="C1220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B1221" i="4"/>
  <c r="D1221" s="1"/>
  <c r="F1220"/>
  <c r="B1220" s="1"/>
  <c r="D1220" s="1"/>
  <c r="G1220"/>
  <c r="F1221"/>
  <c r="G1221"/>
  <c r="E1219" l="1"/>
  <c r="C85" i="16"/>
  <c r="F87" i="15"/>
  <c r="B87" s="1"/>
  <c r="D87" s="1"/>
  <c r="G87"/>
  <c r="C86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G758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1215" i="4" l="1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F751" i="7"/>
  <c r="B751" s="1"/>
  <c r="D751" s="1"/>
  <c r="B15" i="12"/>
  <c r="D15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F747"/>
  <c r="B747" s="1"/>
  <c r="D747" s="1"/>
  <c r="B748"/>
  <c r="D748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G1196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B1195" i="4" l="1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666" i="7"/>
  <c r="D1119" i="2"/>
  <c r="D1097" i="3"/>
  <c r="D111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B1037"/>
  <c r="D1037" s="1"/>
  <c r="B1038"/>
  <c r="D1038" s="1"/>
  <c r="B1039"/>
  <c r="B1040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B574"/>
  <c r="B575"/>
  <c r="B576"/>
  <c r="B577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G557"/>
  <c r="G1009" i="5"/>
  <c r="G1010"/>
  <c r="B1010"/>
  <c r="D1010" s="1"/>
  <c r="B1013" i="4"/>
  <c r="D1013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B969"/>
  <c r="D969" s="1"/>
  <c r="B970"/>
  <c r="B971"/>
  <c r="D971" s="1"/>
  <c r="B972"/>
  <c r="D972" s="1"/>
  <c r="B973"/>
  <c r="D973" s="1"/>
  <c r="B512" i="7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B946" i="4"/>
  <c r="D946" s="1"/>
  <c r="B945" i="3"/>
  <c r="B946" i="2"/>
  <c r="D946" s="1"/>
  <c r="B489" i="7"/>
  <c r="D489" s="1"/>
  <c r="B942" i="5"/>
  <c r="D942" s="1"/>
  <c r="B945" i="4"/>
  <c r="D945" s="1"/>
  <c r="B944" i="3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885" i="3"/>
  <c r="D909"/>
  <c r="D916"/>
  <c r="D923"/>
  <c r="D944"/>
  <c r="D945"/>
  <c r="D955"/>
  <c r="D957"/>
  <c r="D961"/>
  <c r="D963"/>
  <c r="D964"/>
  <c r="D968"/>
  <c r="D970"/>
  <c r="D872" i="2"/>
  <c r="D439" i="7"/>
  <c r="D443"/>
  <c r="D462"/>
  <c r="D463"/>
  <c r="D464"/>
  <c r="D465"/>
  <c r="D473"/>
  <c r="D481"/>
  <c r="D482"/>
  <c r="D488"/>
  <c r="D491"/>
  <c r="D496"/>
  <c r="D501"/>
  <c r="D505"/>
  <c r="D510"/>
  <c r="D512"/>
  <c r="D516"/>
  <c r="D518"/>
  <c r="D526"/>
  <c r="D527"/>
  <c r="D528"/>
  <c r="D534"/>
  <c r="D536"/>
  <c r="D537"/>
  <c r="D539"/>
  <c r="D540"/>
  <c r="D541"/>
  <c r="D543"/>
  <c r="D545"/>
  <c r="D546"/>
  <c r="D547"/>
  <c r="D549"/>
  <c r="D554"/>
  <c r="D555"/>
  <c r="D557"/>
  <c r="D559"/>
  <c r="D562"/>
  <c r="D563"/>
  <c r="D564"/>
  <c r="D568"/>
  <c r="D570"/>
  <c r="D572"/>
  <c r="D573"/>
  <c r="D574"/>
  <c r="D575"/>
  <c r="D576"/>
  <c r="D577"/>
  <c r="D583"/>
  <c r="D584"/>
  <c r="D586"/>
  <c r="D589"/>
  <c r="D593"/>
  <c r="D595"/>
  <c r="D596"/>
  <c r="D599"/>
  <c r="D602"/>
  <c r="D603"/>
  <c r="D604"/>
  <c r="D606"/>
  <c r="D609"/>
  <c r="D611"/>
  <c r="D612"/>
  <c r="D613"/>
  <c r="D615"/>
  <c r="D619"/>
  <c r="D621"/>
  <c r="D622"/>
  <c r="D626"/>
  <c r="D629"/>
  <c r="D417"/>
  <c r="D870" i="5"/>
  <c r="D897"/>
  <c r="D943"/>
  <c r="D948"/>
  <c r="D962"/>
  <c r="D985"/>
  <c r="D1001"/>
  <c r="D1005"/>
  <c r="D1006"/>
  <c r="D1013"/>
  <c r="D1014"/>
  <c r="D1015"/>
  <c r="D1020"/>
  <c r="D1022"/>
  <c r="D1023"/>
  <c r="D1029"/>
  <c r="D1031"/>
  <c r="D1036"/>
  <c r="D1039"/>
  <c r="D1040"/>
  <c r="D1043"/>
  <c r="D1044"/>
  <c r="D1046"/>
  <c r="D1047"/>
  <c r="D1048"/>
  <c r="D1052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B1045" i="4"/>
  <c r="D1045" s="1"/>
  <c r="G1046"/>
  <c r="G8" i="1"/>
  <c r="H12" l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<sst xmlns="http://schemas.openxmlformats.org/spreadsheetml/2006/main" count="4580" uniqueCount="1033">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</sst>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4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Cu!$A$989:$A$1247</c:f>
              <c:numCache>
                <c:formatCode>yyyy\.mm\.dd</c:formatCode>
                <c:ptCount val="259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  <c:pt idx="194">
                  <c:v>43397</c:v>
                </c:pt>
                <c:pt idx="195">
                  <c:v>43398</c:v>
                </c:pt>
                <c:pt idx="196">
                  <c:v>43399</c:v>
                </c:pt>
                <c:pt idx="197">
                  <c:v>43402</c:v>
                </c:pt>
                <c:pt idx="198">
                  <c:v>43403</c:v>
                </c:pt>
                <c:pt idx="199">
                  <c:v>43404</c:v>
                </c:pt>
                <c:pt idx="200">
                  <c:v>43405</c:v>
                </c:pt>
                <c:pt idx="201">
                  <c:v>43406</c:v>
                </c:pt>
                <c:pt idx="202">
                  <c:v>43409</c:v>
                </c:pt>
                <c:pt idx="203">
                  <c:v>43410</c:v>
                </c:pt>
                <c:pt idx="204">
                  <c:v>43411</c:v>
                </c:pt>
                <c:pt idx="205">
                  <c:v>43412</c:v>
                </c:pt>
                <c:pt idx="206">
                  <c:v>43413</c:v>
                </c:pt>
                <c:pt idx="207">
                  <c:v>43416</c:v>
                </c:pt>
                <c:pt idx="208">
                  <c:v>43417</c:v>
                </c:pt>
                <c:pt idx="209">
                  <c:v>43418</c:v>
                </c:pt>
                <c:pt idx="210">
                  <c:v>43419</c:v>
                </c:pt>
                <c:pt idx="211">
                  <c:v>43423</c:v>
                </c:pt>
                <c:pt idx="212">
                  <c:v>43424</c:v>
                </c:pt>
                <c:pt idx="213">
                  <c:v>43425</c:v>
                </c:pt>
                <c:pt idx="214">
                  <c:v>43426</c:v>
                </c:pt>
                <c:pt idx="215">
                  <c:v>43427</c:v>
                </c:pt>
                <c:pt idx="216">
                  <c:v>43430</c:v>
                </c:pt>
                <c:pt idx="217">
                  <c:v>43431</c:v>
                </c:pt>
                <c:pt idx="218">
                  <c:v>43432</c:v>
                </c:pt>
                <c:pt idx="219">
                  <c:v>43433</c:v>
                </c:pt>
                <c:pt idx="220">
                  <c:v>43434</c:v>
                </c:pt>
                <c:pt idx="221">
                  <c:v>43437</c:v>
                </c:pt>
                <c:pt idx="222">
                  <c:v>43438</c:v>
                </c:pt>
                <c:pt idx="223">
                  <c:v>43439</c:v>
                </c:pt>
                <c:pt idx="224">
                  <c:v>43440</c:v>
                </c:pt>
                <c:pt idx="225">
                  <c:v>43445</c:v>
                </c:pt>
                <c:pt idx="226">
                  <c:v>43446</c:v>
                </c:pt>
                <c:pt idx="227">
                  <c:v>43447</c:v>
                </c:pt>
                <c:pt idx="228">
                  <c:v>43448</c:v>
                </c:pt>
                <c:pt idx="229">
                  <c:v>43451</c:v>
                </c:pt>
                <c:pt idx="230">
                  <c:v>43452</c:v>
                </c:pt>
                <c:pt idx="231">
                  <c:v>43453</c:v>
                </c:pt>
                <c:pt idx="232">
                  <c:v>43454</c:v>
                </c:pt>
                <c:pt idx="233">
                  <c:v>43459</c:v>
                </c:pt>
                <c:pt idx="234">
                  <c:v>43460</c:v>
                </c:pt>
                <c:pt idx="235">
                  <c:v>43461</c:v>
                </c:pt>
                <c:pt idx="236">
                  <c:v>43462</c:v>
                </c:pt>
                <c:pt idx="237">
                  <c:v>43467</c:v>
                </c:pt>
                <c:pt idx="238">
                  <c:v>43468</c:v>
                </c:pt>
                <c:pt idx="239">
                  <c:v>43469</c:v>
                </c:pt>
                <c:pt idx="240">
                  <c:v>43472</c:v>
                </c:pt>
                <c:pt idx="241">
                  <c:v>43473</c:v>
                </c:pt>
                <c:pt idx="242">
                  <c:v>43474</c:v>
                </c:pt>
                <c:pt idx="243">
                  <c:v>43475</c:v>
                </c:pt>
                <c:pt idx="244">
                  <c:v>43480</c:v>
                </c:pt>
                <c:pt idx="245">
                  <c:v>43481</c:v>
                </c:pt>
                <c:pt idx="246">
                  <c:v>43482</c:v>
                </c:pt>
                <c:pt idx="247">
                  <c:v>43483</c:v>
                </c:pt>
                <c:pt idx="248">
                  <c:v>43486</c:v>
                </c:pt>
                <c:pt idx="249">
                  <c:v>43487</c:v>
                </c:pt>
                <c:pt idx="250">
                  <c:v>43489</c:v>
                </c:pt>
                <c:pt idx="251">
                  <c:v>43490</c:v>
                </c:pt>
                <c:pt idx="252">
                  <c:v>43493</c:v>
                </c:pt>
                <c:pt idx="253">
                  <c:v>43494</c:v>
                </c:pt>
                <c:pt idx="254">
                  <c:v>43495</c:v>
                </c:pt>
                <c:pt idx="255">
                  <c:v>43496</c:v>
                </c:pt>
                <c:pt idx="256">
                  <c:v>43497</c:v>
                </c:pt>
                <c:pt idx="257">
                  <c:v>43508</c:v>
                </c:pt>
                <c:pt idx="258">
                  <c:v>43509</c:v>
                </c:pt>
              </c:numCache>
            </c:numRef>
          </c:cat>
          <c:val>
            <c:numRef>
              <c:f>Cu!$B$979:$B$1247</c:f>
              <c:numCache>
                <c:formatCode>_(* #,##0.00_);_(* \(#,##0.00\);_(* "-"??_);_(@_)</c:formatCode>
                <c:ptCount val="269"/>
                <c:pt idx="0">
                  <c:v>7723.7066844223145</c:v>
                </c:pt>
                <c:pt idx="1">
                  <c:v>7712.1269142807514</c:v>
                </c:pt>
                <c:pt idx="2">
                  <c:v>7722.2592131546189</c:v>
                </c:pt>
                <c:pt idx="3">
                  <c:v>7794.6327765393862</c:v>
                </c:pt>
                <c:pt idx="4">
                  <c:v>7801.8701328778625</c:v>
                </c:pt>
                <c:pt idx="5">
                  <c:v>7901.7456503488411</c:v>
                </c:pt>
                <c:pt idx="6">
                  <c:v>7856.8740410502851</c:v>
                </c:pt>
                <c:pt idx="7">
                  <c:v>7903.1931216165358</c:v>
                </c:pt>
                <c:pt idx="8">
                  <c:v>7945.1697883797005</c:v>
                </c:pt>
                <c:pt idx="9">
                  <c:v>7998.7262252844284</c:v>
                </c:pt>
                <c:pt idx="10">
                  <c:v>7919.1153055611849</c:v>
                </c:pt>
                <c:pt idx="11">
                  <c:v>7905.3643285180788</c:v>
                </c:pt>
                <c:pt idx="12">
                  <c:v>7901.7456503488411</c:v>
                </c:pt>
                <c:pt idx="13">
                  <c:v>7924.9051906319664</c:v>
                </c:pt>
                <c:pt idx="14">
                  <c:v>7864.1113973887623</c:v>
                </c:pt>
                <c:pt idx="15">
                  <c:v>7881.4810526011061</c:v>
                </c:pt>
                <c:pt idx="16">
                  <c:v>7897.4032365457551</c:v>
                </c:pt>
                <c:pt idx="17">
                  <c:v>7916.2203630257945</c:v>
                </c:pt>
                <c:pt idx="18">
                  <c:v>7862.6639261210667</c:v>
                </c:pt>
                <c:pt idx="19">
                  <c:v>7859.7689835856763</c:v>
                </c:pt>
                <c:pt idx="20">
                  <c:v>7881.4810526011061</c:v>
                </c:pt>
                <c:pt idx="21">
                  <c:v>7761.3409373823933</c:v>
                </c:pt>
                <c:pt idx="22">
                  <c:v>7746.8662247054399</c:v>
                </c:pt>
                <c:pt idx="23">
                  <c:v>7737.4576614654197</c:v>
                </c:pt>
                <c:pt idx="24">
                  <c:v>7729.4965694930961</c:v>
                </c:pt>
                <c:pt idx="25">
                  <c:v>7727.3253625915531</c:v>
                </c:pt>
                <c:pt idx="26">
                  <c:v>7612.2513968097737</c:v>
                </c:pt>
                <c:pt idx="27">
                  <c:v>7746.1424890715925</c:v>
                </c:pt>
                <c:pt idx="28">
                  <c:v>7703.4420866745795</c:v>
                </c:pt>
                <c:pt idx="29">
                  <c:v>7719.3642706192286</c:v>
                </c:pt>
                <c:pt idx="30">
                  <c:v>7688.9673739976261</c:v>
                </c:pt>
                <c:pt idx="31">
                  <c:v>7624.5549025851842</c:v>
                </c:pt>
                <c:pt idx="32">
                  <c:v>7644.8195003329183</c:v>
                </c:pt>
                <c:pt idx="33">
                  <c:v>7646.9907072344613</c:v>
                </c:pt>
                <c:pt idx="34">
                  <c:v>7623.8311669513359</c:v>
                </c:pt>
                <c:pt idx="35">
                  <c:v>7609.3564542743825</c:v>
                </c:pt>
                <c:pt idx="36">
                  <c:v>7638.3058796282894</c:v>
                </c:pt>
                <c:pt idx="37">
                  <c:v>7466.0567987725444</c:v>
                </c:pt>
                <c:pt idx="38">
                  <c:v>7422.632660741684</c:v>
                </c:pt>
                <c:pt idx="39">
                  <c:v>7558.6949599050458</c:v>
                </c:pt>
                <c:pt idx="40">
                  <c:v>7658.5704773760244</c:v>
                </c:pt>
                <c:pt idx="41">
                  <c:v>7584.7494427235624</c:v>
                </c:pt>
                <c:pt idx="42">
                  <c:v>7523.9556494803583</c:v>
                </c:pt>
                <c:pt idx="43">
                  <c:v>7515.9945575080337</c:v>
                </c:pt>
                <c:pt idx="44">
                  <c:v>7492.8350172249084</c:v>
                </c:pt>
                <c:pt idx="45">
                  <c:v>7502.2435804649276</c:v>
                </c:pt>
                <c:pt idx="46">
                  <c:v>7522.5081782126626</c:v>
                </c:pt>
                <c:pt idx="47">
                  <c:v>7490.6638103233654</c:v>
                </c:pt>
                <c:pt idx="48">
                  <c:v>7390.7882928523868</c:v>
                </c:pt>
                <c:pt idx="49">
                  <c:v>7461.7143849694585</c:v>
                </c:pt>
                <c:pt idx="50">
                  <c:v>7435.6599021509428</c:v>
                </c:pt>
                <c:pt idx="51">
                  <c:v>7455.9244998986769</c:v>
                </c:pt>
                <c:pt idx="52">
                  <c:v>7489.9400746895171</c:v>
                </c:pt>
                <c:pt idx="53">
                  <c:v>7432.7649596155516</c:v>
                </c:pt>
                <c:pt idx="54">
                  <c:v>7357.4964536953939</c:v>
                </c:pt>
                <c:pt idx="55">
                  <c:v>7367.6287525692615</c:v>
                </c:pt>
                <c:pt idx="56">
                  <c:v>7309.7299018614485</c:v>
                </c:pt>
                <c:pt idx="57">
                  <c:v>7357.4964536953939</c:v>
                </c:pt>
                <c:pt idx="58">
                  <c:v>7206.9594418550796</c:v>
                </c:pt>
                <c:pt idx="59">
                  <c:v>7067.2784645224792</c:v>
                </c:pt>
                <c:pt idx="60">
                  <c:v>7131.690935934922</c:v>
                </c:pt>
                <c:pt idx="61">
                  <c:v>7112.1500738210352</c:v>
                </c:pt>
                <c:pt idx="62">
                  <c:v>7178.73375213502</c:v>
                </c:pt>
                <c:pt idx="63">
                  <c:v>7204.0644993196884</c:v>
                </c:pt>
                <c:pt idx="64">
                  <c:v>7257.6209362244163</c:v>
                </c:pt>
                <c:pt idx="65">
                  <c:v>7313.3485800306862</c:v>
                </c:pt>
                <c:pt idx="66">
                  <c:v>7316.9672581999248</c:v>
                </c:pt>
                <c:pt idx="67">
                  <c:v>7316.9672581999248</c:v>
                </c:pt>
                <c:pt idx="68">
                  <c:v>7316.9672581999248</c:v>
                </c:pt>
                <c:pt idx="69">
                  <c:v>7392.2357641200824</c:v>
                </c:pt>
                <c:pt idx="70">
                  <c:v>7418.2902469385981</c:v>
                </c:pt>
                <c:pt idx="71">
                  <c:v>7344.4692122861361</c:v>
                </c:pt>
                <c:pt idx="72">
                  <c:v>7324.204614538402</c:v>
                </c:pt>
                <c:pt idx="73">
                  <c:v>7299.597602987581</c:v>
                </c:pt>
                <c:pt idx="74">
                  <c:v>7372.6949020061957</c:v>
                </c:pt>
                <c:pt idx="75">
                  <c:v>7370.5236951046527</c:v>
                </c:pt>
                <c:pt idx="76">
                  <c:v>7505.1385230003189</c:v>
                </c:pt>
                <c:pt idx="77">
                  <c:v>7468.9517413079348</c:v>
                </c:pt>
                <c:pt idx="78">
                  <c:v>7507.3097299018618</c:v>
                </c:pt>
                <c:pt idx="79">
                  <c:v>7474.7416263787163</c:v>
                </c:pt>
                <c:pt idx="80">
                  <c:v>7495.7299597602987</c:v>
                </c:pt>
                <c:pt idx="81">
                  <c:v>7495.7299597602987</c:v>
                </c:pt>
                <c:pt idx="82">
                  <c:v>7471.846683843326</c:v>
                </c:pt>
                <c:pt idx="83">
                  <c:v>7348.811626089222</c:v>
                </c:pt>
                <c:pt idx="84">
                  <c:v>7344.4692122861361</c:v>
                </c:pt>
                <c:pt idx="85">
                  <c:v>7367.6287525692615</c:v>
                </c:pt>
                <c:pt idx="86">
                  <c:v>7364.7338100338711</c:v>
                </c:pt>
                <c:pt idx="87">
                  <c:v>7382.8272008800623</c:v>
                </c:pt>
                <c:pt idx="88">
                  <c:v>7341.5742697507458</c:v>
                </c:pt>
                <c:pt idx="89">
                  <c:v>7369.7999594708044</c:v>
                </c:pt>
                <c:pt idx="90">
                  <c:v>7398.025649190864</c:v>
                </c:pt>
                <c:pt idx="91">
                  <c:v>7407.4342124308832</c:v>
                </c:pt>
                <c:pt idx="92">
                  <c:v>7374.8661089077386</c:v>
                </c:pt>
                <c:pt idx="93">
                  <c:v>7345.9166835538317</c:v>
                </c:pt>
                <c:pt idx="94">
                  <c:v>7374.1423732738904</c:v>
                </c:pt>
                <c:pt idx="95">
                  <c:v>7384.2746721477579</c:v>
                </c:pt>
                <c:pt idx="96">
                  <c:v>7413.9478331355122</c:v>
                </c:pt>
                <c:pt idx="97">
                  <c:v>7418.2902469385981</c:v>
                </c:pt>
                <c:pt idx="98">
                  <c:v>7464.6093275048488</c:v>
                </c:pt>
                <c:pt idx="99">
                  <c:v>7402.3680629939499</c:v>
                </c:pt>
                <c:pt idx="100">
                  <c:v>7431.3174883478569</c:v>
                </c:pt>
                <c:pt idx="101">
                  <c:v>7413.9478331355122</c:v>
                </c:pt>
                <c:pt idx="102">
                  <c:v>7431.3174883478569</c:v>
                </c:pt>
                <c:pt idx="103">
                  <c:v>7392.2357641200824</c:v>
                </c:pt>
                <c:pt idx="104">
                  <c:v>7395.1307066554727</c:v>
                </c:pt>
                <c:pt idx="105">
                  <c:v>7421.9089251078367</c:v>
                </c:pt>
                <c:pt idx="106">
                  <c:v>7505.1385230003189</c:v>
                </c:pt>
                <c:pt idx="107">
                  <c:v>7502.2435804649276</c:v>
                </c:pt>
                <c:pt idx="108">
                  <c:v>7609.3564542743825</c:v>
                </c:pt>
                <c:pt idx="109">
                  <c:v>7759.8934661146977</c:v>
                </c:pt>
                <c:pt idx="110">
                  <c:v>7735.2864545638768</c:v>
                </c:pt>
                <c:pt idx="111">
                  <c:v>7785.9479489332134</c:v>
                </c:pt>
                <c:pt idx="112">
                  <c:v>7730.9440407607908</c:v>
                </c:pt>
                <c:pt idx="113">
                  <c:v>7704.1658223084278</c:v>
                </c:pt>
                <c:pt idx="114">
                  <c:v>7722.2592131546189</c:v>
                </c:pt>
                <c:pt idx="115">
                  <c:v>7682.4537532929971</c:v>
                </c:pt>
                <c:pt idx="116">
                  <c:v>7682.4537532929971</c:v>
                </c:pt>
                <c:pt idx="117">
                  <c:v>7565.932316243523</c:v>
                </c:pt>
                <c:pt idx="118">
                  <c:v>7460.2669137017629</c:v>
                </c:pt>
                <c:pt idx="119">
                  <c:v>7474.017890744869</c:v>
                </c:pt>
                <c:pt idx="120">
                  <c:v>7442.8972584894191</c:v>
                </c:pt>
                <c:pt idx="121">
                  <c:v>7486.3213965202794</c:v>
                </c:pt>
                <c:pt idx="122">
                  <c:v>7402.3680629939499</c:v>
                </c:pt>
                <c:pt idx="123">
                  <c:v>7424.0801320093797</c:v>
                </c:pt>
                <c:pt idx="124">
                  <c:v>7437.1073734186375</c:v>
                </c:pt>
                <c:pt idx="125">
                  <c:v>7408.1579480647315</c:v>
                </c:pt>
                <c:pt idx="126">
                  <c:v>7412.5003618678174</c:v>
                </c:pt>
                <c:pt idx="127">
                  <c:v>7393.683235387778</c:v>
                </c:pt>
                <c:pt idx="128">
                  <c:v>7337.2318559476598</c:v>
                </c:pt>
                <c:pt idx="129">
                  <c:v>7186.6948441073446</c:v>
                </c:pt>
                <c:pt idx="130">
                  <c:v>7072.3446139594134</c:v>
                </c:pt>
                <c:pt idx="131">
                  <c:v>7183.076165938106</c:v>
                </c:pt>
                <c:pt idx="132">
                  <c:v>6949.3095562053095</c:v>
                </c:pt>
                <c:pt idx="133">
                  <c:v>7012.998291983904</c:v>
                </c:pt>
                <c:pt idx="134">
                  <c:v>7031.8154184639434</c:v>
                </c:pt>
                <c:pt idx="135">
                  <c:v>7070.8971426917178</c:v>
                </c:pt>
                <c:pt idx="136">
                  <c:v>7054.2512231132214</c:v>
                </c:pt>
                <c:pt idx="137">
                  <c:v>7015.8932345192952</c:v>
                </c:pt>
                <c:pt idx="138">
                  <c:v>7063.6597863532406</c:v>
                </c:pt>
                <c:pt idx="139">
                  <c:v>6981.8776597284541</c:v>
                </c:pt>
                <c:pt idx="140">
                  <c:v>7053.527487479374</c:v>
                </c:pt>
                <c:pt idx="141">
                  <c:v>7120.1111657933589</c:v>
                </c:pt>
                <c:pt idx="142">
                  <c:v>7222.1578901658804</c:v>
                </c:pt>
                <c:pt idx="143">
                  <c:v>7225.776568335119</c:v>
                </c:pt>
                <c:pt idx="144">
                  <c:v>7225.776568335119</c:v>
                </c:pt>
                <c:pt idx="145">
                  <c:v>7206.2357062212313</c:v>
                </c:pt>
                <c:pt idx="146">
                  <c:v>7278.5162523004064</c:v>
                </c:pt>
                <c:pt idx="147">
                  <c:v>7333.5401051596427</c:v>
                </c:pt>
                <c:pt idx="148">
                  <c:v>7201.8782920673821</c:v>
                </c:pt>
                <c:pt idx="149">
                  <c:v>7153.7901351392602</c:v>
                </c:pt>
                <c:pt idx="150">
                  <c:v>7200.2021314350895</c:v>
                </c:pt>
                <c:pt idx="151">
                  <c:v>7181.5678676009966</c:v>
                </c:pt>
                <c:pt idx="152">
                  <c:v>7256.9940967256998</c:v>
                </c:pt>
                <c:pt idx="153">
                  <c:v>7258.516023696252</c:v>
                </c:pt>
                <c:pt idx="154">
                  <c:v>7274.9796212920255</c:v>
                </c:pt>
                <c:pt idx="155">
                  <c:v>7215.6691422746471</c:v>
                </c:pt>
                <c:pt idx="156">
                  <c:v>7183.6599666571383</c:v>
                </c:pt>
                <c:pt idx="157">
                  <c:v>7093.7418400208899</c:v>
                </c:pt>
                <c:pt idx="158">
                  <c:v>6892.9522712547696</c:v>
                </c:pt>
                <c:pt idx="159">
                  <c:v>7004.4470365240213</c:v>
                </c:pt>
                <c:pt idx="160">
                  <c:v>7094.4710237165136</c:v>
                </c:pt>
                <c:pt idx="161">
                  <c:v>7124.5352371113804</c:v>
                </c:pt>
                <c:pt idx="162">
                  <c:v>7138.7038140949126</c:v>
                </c:pt>
                <c:pt idx="163">
                  <c:v>7051.038593005931</c:v>
                </c:pt>
                <c:pt idx="164">
                  <c:v>7027.5312677265993</c:v>
                </c:pt>
                <c:pt idx="165">
                  <c:v>7176.5972340688368</c:v>
                </c:pt>
                <c:pt idx="166">
                  <c:v>7154.5079288435609</c:v>
                </c:pt>
                <c:pt idx="167">
                  <c:v>7217.0255324155787</c:v>
                </c:pt>
                <c:pt idx="168">
                  <c:v>7077.8740260305576</c:v>
                </c:pt>
                <c:pt idx="169">
                  <c:v>7082.8605843105097</c:v>
                </c:pt>
                <c:pt idx="170">
                  <c:v>7057.7407620926087</c:v>
                </c:pt>
                <c:pt idx="171">
                  <c:v>6957.5247857257582</c:v>
                </c:pt>
                <c:pt idx="172">
                  <c:v>7005.2616194095299</c:v>
                </c:pt>
                <c:pt idx="173">
                  <c:v>7012.053016322493</c:v>
                </c:pt>
                <c:pt idx="174">
                  <c:v>6967.5769684370734</c:v>
                </c:pt>
                <c:pt idx="175">
                  <c:v>6977.2387614017407</c:v>
                </c:pt>
                <c:pt idx="176">
                  <c:v>6963.2312301829716</c:v>
                </c:pt>
                <c:pt idx="177">
                  <c:v>7113.5891357157489</c:v>
                </c:pt>
                <c:pt idx="178">
                  <c:v>7124.9362540311567</c:v>
                </c:pt>
                <c:pt idx="179">
                  <c:v>7019.1762499454808</c:v>
                </c:pt>
                <c:pt idx="180">
                  <c:v>7106.0447239692521</c:v>
                </c:pt>
                <c:pt idx="181">
                  <c:v>7291.3841820265407</c:v>
                </c:pt>
                <c:pt idx="182">
                  <c:v>7287.6573969065776</c:v>
                </c:pt>
                <c:pt idx="183">
                  <c:v>7313.9144368593197</c:v>
                </c:pt>
                <c:pt idx="184">
                  <c:v>7350.167698000877</c:v>
                </c:pt>
                <c:pt idx="185">
                  <c:v>7380.6486933529022</c:v>
                </c:pt>
                <c:pt idx="186">
                  <c:v>7345.5919901185862</c:v>
                </c:pt>
                <c:pt idx="187">
                  <c:v>7296.7474657415887</c:v>
                </c:pt>
                <c:pt idx="188">
                  <c:v>7359.8659552373692</c:v>
                </c:pt>
                <c:pt idx="189">
                  <c:v>7296.832230942925</c:v>
                </c:pt>
                <c:pt idx="190">
                  <c:v>7299.5563612909973</c:v>
                </c:pt>
                <c:pt idx="191">
                  <c:v>7294.1948370164791</c:v>
                </c:pt>
                <c:pt idx="192">
                  <c:v>7289.8880186156903</c:v>
                </c:pt>
                <c:pt idx="193">
                  <c:v>7277.3080041700459</c:v>
                </c:pt>
                <c:pt idx="194">
                  <c:v>7289.600064687349</c:v>
                </c:pt>
                <c:pt idx="195">
                  <c:v>7361.2020838665185</c:v>
                </c:pt>
                <c:pt idx="196">
                  <c:v>7348.0871853779827</c:v>
                </c:pt>
                <c:pt idx="197">
                  <c:v>7357.8740385171477</c:v>
                </c:pt>
                <c:pt idx="198">
                  <c:v>7287.2733157346447</c:v>
                </c:pt>
                <c:pt idx="199">
                  <c:v>7257.3981323234239</c:v>
                </c:pt>
                <c:pt idx="200">
                  <c:v>7250.7801426629067</c:v>
                </c:pt>
                <c:pt idx="201">
                  <c:v>7213.3719161501376</c:v>
                </c:pt>
                <c:pt idx="202">
                  <c:v>7285.4935131835837</c:v>
                </c:pt>
                <c:pt idx="203">
                  <c:v>7258.7550489106461</c:v>
                </c:pt>
                <c:pt idx="204">
                  <c:v>7216.5483366050657</c:v>
                </c:pt>
                <c:pt idx="205">
                  <c:v>7128.2714445766096</c:v>
                </c:pt>
                <c:pt idx="206">
                  <c:v>7170.1720841300194</c:v>
                </c:pt>
                <c:pt idx="207">
                  <c:v>7171.3663135638926</c:v>
                </c:pt>
                <c:pt idx="208">
                  <c:v>7102.7126225841603</c:v>
                </c:pt>
                <c:pt idx="209">
                  <c:v>7047.9524779751482</c:v>
                </c:pt>
                <c:pt idx="210">
                  <c:v>6990.059060622094</c:v>
                </c:pt>
                <c:pt idx="211">
                  <c:v>7109.4261708431113</c:v>
                </c:pt>
                <c:pt idx="212">
                  <c:v>7243.1601241767494</c:v>
                </c:pt>
                <c:pt idx="213">
                  <c:v>7176.6595753918291</c:v>
                </c:pt>
                <c:pt idx="214">
                  <c:v>7149.4314988231181</c:v>
                </c:pt>
                <c:pt idx="215">
                  <c:v>7169.0132089682775</c:v>
                </c:pt>
                <c:pt idx="216">
                  <c:v>7138.2611662182762</c:v>
                </c:pt>
                <c:pt idx="217">
                  <c:v>7070.60674500185</c:v>
                </c:pt>
                <c:pt idx="218">
                  <c:v>7012.873575768198</c:v>
                </c:pt>
                <c:pt idx="219">
                  <c:v>7043.3282749604787</c:v>
                </c:pt>
                <c:pt idx="220">
                  <c:v>7073.8308589569442</c:v>
                </c:pt>
                <c:pt idx="221">
                  <c:v>7194.3849830673589</c:v>
                </c:pt>
                <c:pt idx="222">
                  <c:v>7191.0066976618045</c:v>
                </c:pt>
                <c:pt idx="223">
                  <c:v>7107.574884792627</c:v>
                </c:pt>
                <c:pt idx="224">
                  <c:v>7161.4113051191734</c:v>
                </c:pt>
                <c:pt idx="225">
                  <c:v>7161.4113051191734</c:v>
                </c:pt>
                <c:pt idx="226">
                  <c:v>7120.988365810611</c:v>
                </c:pt>
                <c:pt idx="227">
                  <c:v>7096.4437205393988</c:v>
                </c:pt>
                <c:pt idx="228">
                  <c:v>7064.2399827350555</c:v>
                </c:pt>
                <c:pt idx="229">
                  <c:v>7166.2373938648825</c:v>
                </c:pt>
                <c:pt idx="230">
                  <c:v>7168.967879159306</c:v>
                </c:pt>
                <c:pt idx="231">
                  <c:v>7282.1604055747739</c:v>
                </c:pt>
                <c:pt idx="232">
                  <c:v>7272.6002819987862</c:v>
                </c:pt>
                <c:pt idx="233">
                  <c:v>7228.2717421303105</c:v>
                </c:pt>
                <c:pt idx="234">
                  <c:v>7197.3398281972377</c:v>
                </c:pt>
                <c:pt idx="235">
                  <c:v>7136.7899205142194</c:v>
                </c:pt>
                <c:pt idx="236">
                  <c:v>7143.3641753984912</c:v>
                </c:pt>
                <c:pt idx="237">
                  <c:v>7166.3737406243035</c:v>
                </c:pt>
                <c:pt idx="238">
                  <c:v>7145.8382108938404</c:v>
                </c:pt>
                <c:pt idx="239">
                  <c:v>7124.0247043493509</c:v>
                </c:pt>
                <c:pt idx="240">
                  <c:v>7105.9927737140588</c:v>
                </c:pt>
                <c:pt idx="241">
                  <c:v>7013.1401959844397</c:v>
                </c:pt>
                <c:pt idx="242">
                  <c:v>6995.8025184889066</c:v>
                </c:pt>
                <c:pt idx="243">
                  <c:v>6945.7644185914914</c:v>
                </c:pt>
                <c:pt idx="244">
                  <c:v>6941.0319410319416</c:v>
                </c:pt>
                <c:pt idx="245">
                  <c:v>7038.5947191673267</c:v>
                </c:pt>
                <c:pt idx="246">
                  <c:v>7017.4008839422022</c:v>
                </c:pt>
                <c:pt idx="247">
                  <c:v>6988.0184600154316</c:v>
                </c:pt>
                <c:pt idx="248">
                  <c:v>6893.7733519300382</c:v>
                </c:pt>
                <c:pt idx="249">
                  <c:v>6808.6566790857023</c:v>
                </c:pt>
                <c:pt idx="250">
                  <c:v>6920.042190404597</c:v>
                </c:pt>
                <c:pt idx="251">
                  <c:v>6933.6901958263452</c:v>
                </c:pt>
                <c:pt idx="252">
                  <c:v>6948.9944971318255</c:v>
                </c:pt>
                <c:pt idx="253">
                  <c:v>6960.7884880509646</c:v>
                </c:pt>
                <c:pt idx="254">
                  <c:v>6957.3537654301817</c:v>
                </c:pt>
                <c:pt idx="255">
                  <c:v>6973.4306827997079</c:v>
                </c:pt>
                <c:pt idx="256">
                  <c:v>7018.2705821436493</c:v>
                </c:pt>
                <c:pt idx="257">
                  <c:v>7051.2451492245409</c:v>
                </c:pt>
                <c:pt idx="258">
                  <c:v>7045.8050846834603</c:v>
                </c:pt>
                <c:pt idx="259">
                  <c:v>6987.70552075061</c:v>
                </c:pt>
                <c:pt idx="260">
                  <c:v>6947.5627584724498</c:v>
                </c:pt>
                <c:pt idx="261">
                  <c:v>6950.6389818682828</c:v>
                </c:pt>
                <c:pt idx="262">
                  <c:v>7042.8793601421903</c:v>
                </c:pt>
                <c:pt idx="263">
                  <c:v>6996.5061881921001</c:v>
                </c:pt>
                <c:pt idx="264">
                  <c:v>7055.5934409277907</c:v>
                </c:pt>
                <c:pt idx="265">
                  <c:v>7119.9974980975121</c:v>
                </c:pt>
                <c:pt idx="266">
                  <c:v>7088.527235726533</c:v>
                </c:pt>
                <c:pt idx="267">
                  <c:v>7073.0424249925945</c:v>
                </c:pt>
                <c:pt idx="268">
                  <c:v>7076.2421857561612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/>
        <c:axId val="57240960"/>
        <c:axId val="57267328"/>
      </c:areaChart>
      <c:dateAx>
        <c:axId val="57240960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7267328"/>
        <c:crosses val="autoZero"/>
        <c:auto val="1"/>
        <c:lblOffset val="100"/>
        <c:baseTimeUnit val="days"/>
        <c:majorUnit val="14"/>
        <c:majorTimeUnit val="days"/>
      </c:dateAx>
      <c:valAx>
        <c:axId val="5726732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4096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221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Ni!$A$6:$A$790</c:f>
              <c:numCache>
                <c:formatCode>yyyy\.mm\.dd</c:formatCode>
                <c:ptCount val="236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</c:numCache>
            </c:numRef>
          </c:cat>
          <c:val>
            <c:numRef>
              <c:f>Ni!$B$6:$B$790</c:f>
              <c:numCache>
                <c:formatCode>_(* #,##0.00_);_(* \(#,##0.00\);_(* "-"??_);_(@_)</c:formatCode>
                <c:ptCount val="236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/>
        <c:axId val="60638336"/>
        <c:axId val="60639872"/>
      </c:areaChart>
      <c:dateAx>
        <c:axId val="60638336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39872"/>
        <c:crosses val="autoZero"/>
        <c:auto val="1"/>
        <c:lblOffset val="100"/>
        <c:baseTimeUnit val="days"/>
      </c:dateAx>
      <c:valAx>
        <c:axId val="60639872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383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477"/>
          <c:h val="0.69927783655259257"/>
        </c:manualLayout>
      </c:layout>
      <c:areaChart>
        <c:grouping val="standard"/>
        <c:ser>
          <c:idx val="0"/>
          <c:order val="0"/>
          <c:cat>
            <c:numRef>
              <c:f>Coke!$A$6:$A$114</c:f>
              <c:numCache>
                <c:formatCode>yyyy\.mm\.dd</c:formatCode>
                <c:ptCount val="109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</c:numCache>
            </c:numRef>
          </c:cat>
          <c:val>
            <c:numRef>
              <c:f>Coke!$B$6:$B$114</c:f>
              <c:numCache>
                <c:formatCode>0.00</c:formatCode>
                <c:ptCount val="109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/>
        <c:axId val="60667776"/>
        <c:axId val="60669312"/>
      </c:areaChart>
      <c:dateAx>
        <c:axId val="60667776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69312"/>
        <c:crosses val="autoZero"/>
        <c:auto val="1"/>
        <c:lblOffset val="100"/>
        <c:baseTimeUnit val="days"/>
      </c:dateAx>
      <c:valAx>
        <c:axId val="60669312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6777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633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Steel!$A$6:$A$113</c:f>
              <c:numCache>
                <c:formatCode>yyyy\.mm\.dd</c:formatCode>
                <c:ptCount val="108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</c:numCache>
            </c:numRef>
          </c:cat>
          <c:val>
            <c:numRef>
              <c:f>Steel!$B$6:$B$113</c:f>
              <c:numCache>
                <c:formatCode>0.00</c:formatCode>
                <c:ptCount val="108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/>
        <c:axId val="60701312"/>
        <c:axId val="60715392"/>
      </c:areaChart>
      <c:dateAx>
        <c:axId val="60701312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715392"/>
        <c:crosses val="autoZero"/>
        <c:auto val="1"/>
        <c:lblOffset val="100"/>
        <c:baseTimeUnit val="days"/>
      </c:dateAx>
      <c:valAx>
        <c:axId val="60715392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70131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Cu!$A$1167:$A$1182</c:f>
              <c:numCache>
                <c:formatCode>yyyy\.mm\.dd</c:formatCode>
                <c:ptCount val="16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</c:numCache>
            </c:numRef>
          </c:cat>
          <c:val>
            <c:numRef>
              <c:f>Cu!$B$1167:$B$1182</c:f>
              <c:numCache>
                <c:formatCode>_(* #,##0.00_);_(* \(#,##0.00\);_(* "-"??_);_(@_)</c:formatCode>
                <c:ptCount val="16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/>
        <c:axId val="56987008"/>
        <c:axId val="56992896"/>
      </c:areaChart>
      <c:dateAx>
        <c:axId val="56987008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992896"/>
        <c:crosses val="autoZero"/>
        <c:auto val="1"/>
        <c:lblOffset val="100"/>
        <c:baseTimeUnit val="days"/>
      </c:dateAx>
      <c:valAx>
        <c:axId val="5699289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98700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344"/>
        </c:manualLayout>
      </c:layout>
      <c:areaChart>
        <c:grouping val="standard"/>
        <c:ser>
          <c:idx val="0"/>
          <c:order val="0"/>
          <c:cat>
            <c:numRef>
              <c:f>Pb!$A$1165:$A$1180</c:f>
              <c:numCache>
                <c:formatCode>yyyy\.mm\.dd</c:formatCode>
                <c:ptCount val="16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</c:numCache>
            </c:numRef>
          </c:cat>
          <c:val>
            <c:numRef>
              <c:f>Pb!$B$1165:$B$1180</c:f>
              <c:numCache>
                <c:formatCode>_(* #,##0.00_);_(* \(#,##0.00\);_(* "-"??_);_(@_)</c:formatCode>
                <c:ptCount val="16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/>
        <c:axId val="60760448"/>
        <c:axId val="60761984"/>
      </c:areaChart>
      <c:dateAx>
        <c:axId val="60760448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761984"/>
        <c:crosses val="autoZero"/>
        <c:lblOffset val="100"/>
        <c:baseTimeUnit val="days"/>
        <c:majorUnit val="7"/>
        <c:majorTimeUnit val="days"/>
        <c:minorUnit val="7"/>
        <c:minorTimeUnit val="days"/>
      </c:dateAx>
      <c:valAx>
        <c:axId val="60761984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7604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layout/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/>
        <c:axId val="60830464"/>
        <c:axId val="60832000"/>
      </c:areaChart>
      <c:dateAx>
        <c:axId val="60830464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0832000"/>
        <c:crosses val="autoZero"/>
        <c:auto val="1"/>
        <c:lblOffset val="100"/>
        <c:baseTimeUnit val="days"/>
      </c:dateAx>
      <c:valAx>
        <c:axId val="60832000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0830464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5949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/>
        <c:axId val="60868480"/>
        <c:axId val="60870016"/>
      </c:areaChart>
      <c:dateAx>
        <c:axId val="6086848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0870016"/>
        <c:crosses val="autoZero"/>
        <c:auto val="1"/>
        <c:lblOffset val="100"/>
        <c:baseTimeUnit val="days"/>
      </c:dateAx>
      <c:valAx>
        <c:axId val="6087001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0868480"/>
        <c:crosses val="autoZero"/>
        <c:crossBetween val="midCat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/>
        <c:axId val="60881920"/>
        <c:axId val="61039360"/>
      </c:areaChart>
      <c:dateAx>
        <c:axId val="6088192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039360"/>
        <c:crosses val="autoZero"/>
        <c:auto val="1"/>
        <c:lblOffset val="100"/>
        <c:baseTimeUnit val="days"/>
      </c:dateAx>
      <c:valAx>
        <c:axId val="6103936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0881920"/>
        <c:crosses val="autoZero"/>
        <c:crossBetween val="midCat"/>
      </c:valAx>
    </c:plotArea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/>
        <c:axId val="61080704"/>
        <c:axId val="61082240"/>
      </c:areaChart>
      <c:dateAx>
        <c:axId val="6108070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082240"/>
        <c:crosses val="autoZero"/>
        <c:auto val="1"/>
        <c:lblOffset val="100"/>
        <c:baseTimeUnit val="days"/>
      </c:dateAx>
      <c:valAx>
        <c:axId val="61082240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080704"/>
        <c:crosses val="autoZero"/>
        <c:crossBetween val="midCat"/>
      </c:valAx>
    </c:plotArea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/>
        <c:marker val="1"/>
        <c:axId val="61114624"/>
        <c:axId val="61120512"/>
      </c:lineChart>
      <c:dateAx>
        <c:axId val="6111462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120512"/>
        <c:crosses val="autoZero"/>
        <c:auto val="1"/>
        <c:lblOffset val="100"/>
        <c:baseTimeUnit val="days"/>
      </c:dateAx>
      <c:valAx>
        <c:axId val="6112051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114624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/>
        <c:axId val="57299328"/>
        <c:axId val="57300864"/>
      </c:areaChart>
      <c:dateAx>
        <c:axId val="57299328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730086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5730086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9932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/>
        <c:axId val="61460864"/>
        <c:axId val="61462400"/>
      </c:areaChart>
      <c:dateAx>
        <c:axId val="6146086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1462400"/>
        <c:crosses val="autoZero"/>
        <c:auto val="1"/>
        <c:lblOffset val="100"/>
        <c:baseTimeUnit val="days"/>
      </c:dateAx>
      <c:valAx>
        <c:axId val="6146240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460864"/>
        <c:crosses val="autoZero"/>
        <c:crossBetween val="midCat"/>
      </c:valAx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/>
        <c:axId val="61359616"/>
        <c:axId val="61361152"/>
      </c:areaChart>
      <c:dateAx>
        <c:axId val="6135961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1361152"/>
        <c:crosses val="autoZero"/>
        <c:auto val="1"/>
        <c:lblOffset val="100"/>
        <c:baseTimeUnit val="days"/>
      </c:dateAx>
      <c:valAx>
        <c:axId val="61361152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359616"/>
        <c:crosses val="autoZero"/>
        <c:crossBetween val="midCat"/>
      </c:valAx>
    </c:plotArea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/>
        <c:axId val="61389440"/>
        <c:axId val="61403520"/>
      </c:barChart>
      <c:dateAx>
        <c:axId val="613894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403520"/>
        <c:crosses val="autoZero"/>
        <c:auto val="1"/>
        <c:lblOffset val="100"/>
        <c:baseTimeUnit val="days"/>
      </c:dateAx>
      <c:valAx>
        <c:axId val="6140352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389440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/>
        <c:axId val="61702528"/>
        <c:axId val="61704064"/>
      </c:areaChart>
      <c:dateAx>
        <c:axId val="61702528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61704064"/>
        <c:crosses val="autoZero"/>
        <c:auto val="1"/>
        <c:lblOffset val="100"/>
        <c:baseTimeUnit val="days"/>
      </c:dateAx>
      <c:valAx>
        <c:axId val="61704064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702528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/>
        <c:axId val="62981632"/>
        <c:axId val="62983168"/>
      </c:areaChart>
      <c:dateAx>
        <c:axId val="6298163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2983168"/>
        <c:crosses val="autoZero"/>
        <c:auto val="1"/>
        <c:lblOffset val="100"/>
        <c:baseTimeUnit val="days"/>
      </c:dateAx>
      <c:valAx>
        <c:axId val="62983168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2981632"/>
        <c:crosses val="autoZero"/>
        <c:crossBetween val="midCat"/>
      </c:valAx>
    </c:plotArea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/>
        <c:marker val="1"/>
        <c:axId val="63030400"/>
        <c:axId val="63031936"/>
      </c:lineChart>
      <c:catAx>
        <c:axId val="630304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031936"/>
        <c:crosses val="autoZero"/>
        <c:auto val="1"/>
        <c:lblAlgn val="ctr"/>
        <c:lblOffset val="100"/>
      </c:catAx>
      <c:valAx>
        <c:axId val="63031936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03040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/>
        <c:marker val="1"/>
        <c:axId val="64108800"/>
        <c:axId val="64118784"/>
      </c:lineChart>
      <c:dateAx>
        <c:axId val="6410880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118784"/>
        <c:crosses val="autoZero"/>
        <c:auto val="1"/>
        <c:lblOffset val="100"/>
        <c:baseTimeUnit val="days"/>
      </c:dateAx>
      <c:valAx>
        <c:axId val="6411878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108800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/>
        <c:axId val="64630784"/>
        <c:axId val="64632320"/>
      </c:areaChart>
      <c:dateAx>
        <c:axId val="6463078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4632320"/>
        <c:crosses val="autoZero"/>
        <c:auto val="1"/>
        <c:lblOffset val="100"/>
        <c:baseTimeUnit val="days"/>
      </c:dateAx>
      <c:valAx>
        <c:axId val="64632320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630784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/>
        <c:axId val="64660608"/>
        <c:axId val="64662144"/>
      </c:areaChart>
      <c:dateAx>
        <c:axId val="6466060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4662144"/>
        <c:crosses val="autoZero"/>
        <c:auto val="1"/>
        <c:lblOffset val="100"/>
        <c:baseTimeUnit val="days"/>
      </c:dateAx>
      <c:valAx>
        <c:axId val="6466214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660608"/>
        <c:crosses val="autoZero"/>
        <c:crossBetween val="midCat"/>
      </c:valAx>
    </c:plotArea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/>
        <c:marker val="1"/>
        <c:axId val="64702720"/>
        <c:axId val="64716800"/>
      </c:lineChart>
      <c:dateAx>
        <c:axId val="6470272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716800"/>
        <c:crosses val="autoZero"/>
        <c:auto val="1"/>
        <c:lblOffset val="100"/>
        <c:baseTimeUnit val="days"/>
      </c:dateAx>
      <c:valAx>
        <c:axId val="6471680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70272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149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Ag!$A$875:$A$1246</c:f>
              <c:numCache>
                <c:formatCode>yyyy\.mm\.dd</c:formatCode>
                <c:ptCount val="258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</c:numCache>
            </c:numRef>
          </c:cat>
          <c:val>
            <c:numRef>
              <c:f>Ag!$B$875:$B$1246</c:f>
              <c:numCache>
                <c:formatCode>_(* #,##0.00_);_(* \(#,##0.00\);_(* "-"??_);_(@_)</c:formatCode>
                <c:ptCount val="258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/>
        <c:axId val="57332864"/>
        <c:axId val="57334400"/>
      </c:areaChart>
      <c:dateAx>
        <c:axId val="57332864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34400"/>
        <c:crosses val="autoZero"/>
        <c:auto val="1"/>
        <c:lblOffset val="100"/>
        <c:baseTimeUnit val="days"/>
        <c:majorUnit val="7"/>
        <c:majorTimeUnit val="days"/>
      </c:dateAx>
      <c:valAx>
        <c:axId val="57334400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3286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/>
        <c:axId val="64160896"/>
        <c:axId val="64162432"/>
      </c:areaChart>
      <c:dateAx>
        <c:axId val="64160896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64162432"/>
        <c:crosses val="autoZero"/>
        <c:auto val="1"/>
        <c:lblOffset val="100"/>
        <c:baseTimeUnit val="days"/>
      </c:dateAx>
      <c:valAx>
        <c:axId val="6416243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160896"/>
        <c:crosses val="autoZero"/>
        <c:crossBetween val="midCat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/>
        <c:axId val="64224640"/>
        <c:axId val="64828544"/>
      </c:areaChart>
      <c:dateAx>
        <c:axId val="6422464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4828544"/>
        <c:crosses val="autoZero"/>
        <c:auto val="1"/>
        <c:lblOffset val="100"/>
        <c:baseTimeUnit val="days"/>
      </c:dateAx>
      <c:valAx>
        <c:axId val="6482854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224640"/>
        <c:crosses val="autoZero"/>
        <c:crossBetween val="midCat"/>
      </c:valAx>
    </c:plotArea>
    <c:plotVisOnly val="1"/>
    <c:dispBlanksAs val="zero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/>
        <c:marker val="1"/>
        <c:axId val="64869120"/>
        <c:axId val="64870656"/>
      </c:lineChart>
      <c:dateAx>
        <c:axId val="6486912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870656"/>
        <c:crosses val="autoZero"/>
        <c:auto val="1"/>
        <c:lblOffset val="100"/>
        <c:baseTimeUnit val="days"/>
      </c:dateAx>
      <c:valAx>
        <c:axId val="64870656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86912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/>
        <c:axId val="65149952"/>
        <c:axId val="65159936"/>
      </c:areaChart>
      <c:dateAx>
        <c:axId val="6514995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159936"/>
        <c:crosses val="autoZero"/>
        <c:auto val="1"/>
        <c:lblOffset val="100"/>
        <c:baseTimeUnit val="days"/>
      </c:dateAx>
      <c:valAx>
        <c:axId val="65159936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149952"/>
        <c:crosses val="autoZero"/>
        <c:crossBetween val="midCat"/>
        <c:minorUnit val="1.000000000000004E-4"/>
      </c:valAx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/>
        <c:axId val="65184512"/>
        <c:axId val="65186048"/>
      </c:areaChart>
      <c:dateAx>
        <c:axId val="6518451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186048"/>
        <c:crosses val="autoZero"/>
        <c:auto val="1"/>
        <c:lblOffset val="100"/>
        <c:baseTimeUnit val="days"/>
      </c:dateAx>
      <c:valAx>
        <c:axId val="65186048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184512"/>
        <c:crosses val="autoZero"/>
        <c:crossBetween val="midCat"/>
      </c:valAx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/>
        <c:axId val="65345792"/>
        <c:axId val="65351680"/>
      </c:areaChart>
      <c:dateAx>
        <c:axId val="653457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351680"/>
        <c:crosses val="autoZero"/>
        <c:auto val="1"/>
        <c:lblOffset val="100"/>
        <c:baseTimeUnit val="days"/>
      </c:dateAx>
      <c:valAx>
        <c:axId val="65351680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345792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Zn!$A$760:$A$1243</c:f>
              <c:numCache>
                <c:formatCode>yyyy\.mm\.dd</c:formatCode>
                <c:ptCount val="258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</c:numCache>
            </c:numRef>
          </c:cat>
          <c:val>
            <c:numRef>
              <c:f>Zn!$B$760:$B$1243</c:f>
              <c:numCache>
                <c:formatCode>_(* #,##0.00_);_(* \(#,##0.00\);_(* "-"??_);_(@_)</c:formatCode>
                <c:ptCount val="258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/>
        <c:axId val="60049280"/>
        <c:axId val="60050816"/>
      </c:areaChart>
      <c:dateAx>
        <c:axId val="60049280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050816"/>
        <c:crosses val="autoZero"/>
        <c:auto val="1"/>
        <c:lblOffset val="100"/>
        <c:baseTimeUnit val="days"/>
      </c:dateAx>
      <c:valAx>
        <c:axId val="60050816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04928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411"/>
        </c:manualLayout>
      </c:layout>
      <c:areaChart>
        <c:grouping val="standard"/>
        <c:ser>
          <c:idx val="0"/>
          <c:order val="0"/>
          <c:cat>
            <c:numRef>
              <c:f>USD_CNY!$A$910:$A$1033</c:f>
              <c:numCache>
                <c:formatCode>yyyy\.mm\.dd</c:formatCode>
                <c:ptCount val="12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</c:numCache>
            </c:numRef>
          </c:cat>
          <c:val>
            <c:numRef>
              <c:f>USD_CNY!$B$910:$B$1033</c:f>
              <c:numCache>
                <c:formatCode>_(* #,##0.00000_);_(* \(#,##0.00000\);_(* "-"??_);_(@_)</c:formatCode>
                <c:ptCount val="12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/>
        <c:axId val="60086912"/>
        <c:axId val="60432768"/>
      </c:areaChart>
      <c:dateAx>
        <c:axId val="60086912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432768"/>
        <c:crosses val="autoZero"/>
        <c:auto val="1"/>
        <c:lblOffset val="100"/>
        <c:baseTimeUnit val="days"/>
        <c:majorUnit val="7"/>
      </c:dateAx>
      <c:valAx>
        <c:axId val="60432768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0869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232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/>
        <c:axId val="60464512"/>
        <c:axId val="60470400"/>
      </c:areaChart>
      <c:catAx>
        <c:axId val="6046451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70400"/>
        <c:crosses val="autoZero"/>
        <c:auto val="1"/>
        <c:lblAlgn val="ctr"/>
        <c:lblOffset val="100"/>
      </c:catAx>
      <c:valAx>
        <c:axId val="6047040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6451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344"/>
        </c:manualLayout>
      </c:layout>
      <c:areaChart>
        <c:grouping val="standard"/>
        <c:ser>
          <c:idx val="0"/>
          <c:order val="0"/>
          <c:cat>
            <c:numRef>
              <c:f>Pb!$A$759:$A$1245</c:f>
              <c:numCache>
                <c:formatCode>yyyy\.mm\.dd</c:formatCode>
                <c:ptCount val="258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</c:numCache>
            </c:numRef>
          </c:cat>
          <c:val>
            <c:numRef>
              <c:f>Pb!$B$759:$B$1245</c:f>
              <c:numCache>
                <c:formatCode>_(* #,##0.00_);_(* \(#,##0.00\);_(* "-"??_);_(@_)</c:formatCode>
                <c:ptCount val="258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/>
        <c:axId val="60588416"/>
        <c:axId val="60589952"/>
      </c:areaChart>
      <c:dateAx>
        <c:axId val="60588416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589952"/>
        <c:crosses val="autoZero"/>
        <c:lblOffset val="100"/>
        <c:baseTimeUnit val="days"/>
        <c:majorUnit val="7"/>
        <c:majorTimeUnit val="days"/>
        <c:minorUnit val="7"/>
        <c:minorTimeUnit val="days"/>
      </c:dateAx>
      <c:valAx>
        <c:axId val="60589952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8841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/>
        <c:marker val="1"/>
        <c:axId val="60619008"/>
        <c:axId val="60497920"/>
      </c:lineChart>
      <c:dateAx>
        <c:axId val="60619008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97920"/>
        <c:crosses val="autoZero"/>
        <c:auto val="1"/>
        <c:lblOffset val="100"/>
        <c:baseTimeUnit val="days"/>
      </c:dateAx>
      <c:valAx>
        <c:axId val="60497920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1900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/>
        <c:marker val="1"/>
        <c:axId val="60547072"/>
        <c:axId val="60548608"/>
      </c:lineChart>
      <c:dateAx>
        <c:axId val="60547072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48608"/>
        <c:crosses val="autoZero"/>
        <c:auto val="1"/>
        <c:lblOffset val="100"/>
        <c:baseTimeUnit val="days"/>
      </c:dateAx>
      <c:valAx>
        <c:axId val="6054860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47072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9525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topLeftCell="E20" zoomScale="80" zoomScaleNormal="80" zoomScaleSheetLayoutView="85" workbookViewId="0">
      <selection activeCell="M8" sqref="M8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88" t="s">
        <v>1018</v>
      </c>
      <c r="B1" s="388"/>
      <c r="C1" s="388"/>
      <c r="D1" s="388"/>
      <c r="E1" s="388"/>
      <c r="F1" s="388"/>
      <c r="G1" s="388"/>
      <c r="H1" s="388"/>
      <c r="I1" s="388"/>
      <c r="J1" s="157"/>
      <c r="K1" s="338"/>
      <c r="L1" s="197"/>
      <c r="M1" s="158"/>
    </row>
    <row r="2" spans="1:13">
      <c r="A2" s="389" t="s">
        <v>21</v>
      </c>
      <c r="B2" s="389"/>
      <c r="C2" s="389"/>
      <c r="D2" s="389"/>
      <c r="E2" s="181">
        <v>43509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47870</v>
      </c>
      <c r="E5" s="328">
        <f>+IF(ISERROR(VLOOKUP($E$2,Cu!$A$5:$H$1642,7,0)),0,VLOOKUP($E$2,Cu!$A$5:$H$1642,7,0))</f>
        <v>-130</v>
      </c>
      <c r="F5" s="327" t="s">
        <v>3</v>
      </c>
      <c r="G5" s="326">
        <f>+IF(ISERROR(VLOOKUP($E$2,Cu!$A$5:$H$1642,2,0)),0,VLOOKUP($E$2,Cu!$A$5:$H$1642,2,0))</f>
        <v>7076.2421857561612</v>
      </c>
      <c r="H5" s="326">
        <f>+IF(ISERROR(VLOOKUP($E$2,Cu!$A$5:$H$1642,4,0)),0,VLOOKUP($E$2,Cu!$A$5:$H$1642,4,0))</f>
        <v>6048.0702442360353</v>
      </c>
      <c r="I5" s="326">
        <f>+IF(ISERROR(VLOOKUP($E$2,Cu!$A$5:$H$1999,5,0)),0,VLOOKUP($E$2,Cu!$A$5:$H$1999,5,0))</f>
        <v>6102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16675</v>
      </c>
      <c r="E6" s="328">
        <f>+IF(ISERROR(VLOOKUP($E$2,Pb!$A$5:$H$1987,7,0)),0,VLOOKUP($E$2,Pb!$A$5:$H$1987,7,0))</f>
        <v>-200</v>
      </c>
      <c r="F6" s="327" t="s">
        <v>3</v>
      </c>
      <c r="G6" s="326">
        <f>+IF(ISERROR(VLOOKUP($E$2,Pb!$A$5:$H$1987,2,0)),0,VLOOKUP($E$2,Pb!$A$5:$H$1987,2,0))</f>
        <v>2464.9329109564233</v>
      </c>
      <c r="H6" s="326">
        <f>+IF(ISERROR(VLOOKUP($E$2,Pb!$A$5:$H$1987,4,0)),0,VLOOKUP($E$2,Pb!$A$5:$H$1987,4,0))</f>
        <v>2106.7802657747206</v>
      </c>
      <c r="I6" s="326">
        <f>+IF(ISERROR(VLOOKUP($E$2,Pb!$A$5:$H$1987,5,0)),0,VLOOKUP($E$2,Pb!$A$5:$H$1987,5,0))</f>
        <v>2032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3694</v>
      </c>
      <c r="E7" s="328">
        <f>+IF(ISERROR(VLOOKUP($E$2,Ag!$A$5:$H$1987,7,0)),0,VLOOKUP($E$2,Ag!$A$5:$H$1987,7,0))</f>
        <v>-2</v>
      </c>
      <c r="F7" s="327" t="s">
        <v>6</v>
      </c>
      <c r="G7" s="326">
        <f>+IF(ISERROR(VLOOKUP($E$2,Ag!$A$5:$H$1518,2,0)),0,VLOOKUP($E$2,Ag!$A$5:$H$1518,2,0))</f>
        <v>546.05470303286529</v>
      </c>
      <c r="H7" s="326">
        <f>+IF(ISERROR(VLOOKUP($E$2,Ag!$A$5:$H$1518,4,0)),0,VLOOKUP($E$2,Ag!$A$5:$H$1518,4,0))</f>
        <v>466.71342139561136</v>
      </c>
      <c r="I7" s="326">
        <f>+IF(ISERROR(VLOOKUP($E$2,Ag!$A$5:$H$1518,5,0)),0,VLOOKUP($E$2,Ag!$A$5:$H$1518,5,0))</f>
        <v>505.57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21560</v>
      </c>
      <c r="E8" s="328">
        <f>+IF(ISERROR(VLOOKUP($E$2,Zn!$A$5:$H$2995,7,0)),0,VLOOKUP($E$2,Zn!$A$5:$H$2995,7,0))</f>
        <v>-140</v>
      </c>
      <c r="F8" s="327" t="s">
        <v>3</v>
      </c>
      <c r="G8" s="326">
        <f>+IF(ISERROR(VLOOKUP($E$2,Zn!$A$5:$H$2995,2,0)),0,VLOOKUP($E$2,Zn!$A$5:$H$2995,2,0))</f>
        <v>3187.0436917673455</v>
      </c>
      <c r="H8" s="326">
        <f>+IF(ISERROR(VLOOKUP($E$2,Zn!$A$5:$H$2995,4,0)),0,VLOOKUP($E$2,Zn!$A$5:$H$2995,4,0))</f>
        <v>2723.9689673225175</v>
      </c>
      <c r="I8" s="326">
        <f>+IF(ISERROR(VLOOKUP($E$2,Zn!$A$5:$H$2995,5,0)),0,VLOOKUP($E$2,Zn!$A$5:$H$2995,5,0))</f>
        <v>2640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98825</v>
      </c>
      <c r="E9" s="328">
        <f>+IF(ISERROR(VLOOKUP($E$2,Ni!$A$6:$H$2997,7,0)),0,VLOOKUP($E$2,Ni!$A$6:$H$2997,7,0))</f>
        <v>-650</v>
      </c>
      <c r="F9" s="327" t="s">
        <v>3</v>
      </c>
      <c r="G9" s="326">
        <f>+IF(ISERROR(VLOOKUP($E$2,Ni!$A$6:$H$2997,2,0)),0,VLOOKUP($E$2,Ni!$A$6:$H$2997,2,0))</f>
        <v>14608.515437797214</v>
      </c>
      <c r="H9" s="326">
        <f>+IF(ISERROR(VLOOKUP($E$2,Ni!$A$6:$H$2997,4,0)),0,VLOOKUP($E$2,Ni!$A$6:$H$2997,4,0))</f>
        <v>12485.91063059591</v>
      </c>
      <c r="I9" s="326">
        <f>+IF(ISERROR(VLOOKUP($E$2,Ni!$A$6:$H$2997,5,0)),0,VLOOKUP($E$2,Ni!$A$6:$H$2997,5,0))</f>
        <v>12455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2058.5</v>
      </c>
      <c r="E10" s="328">
        <f>+IF(ISERROR(VLOOKUP($E$2,Coke!$A$6:$H$2997,7,0)),0,VLOOKUP($E$2,Coke!$A$6:$H$2997,7,0))</f>
        <v>-42</v>
      </c>
      <c r="F10" s="327" t="s">
        <v>3</v>
      </c>
      <c r="G10" s="326">
        <f>+IF(ISERROR(VLOOKUP($E$2,Coke!$A$6:$H$2997,2,0)),0,VLOOKUP($E$2,Coke!$A$6:$H$2997,2,0))</f>
        <v>304.29171797324125</v>
      </c>
      <c r="H10" s="326">
        <f>+IF(ISERROR(VLOOKUP($E$2,Coke!$A$6:$H$2997,4,0)),0,VLOOKUP($E$2,Coke!$A$6:$H$2997,4,0))</f>
        <v>260.07839143012075</v>
      </c>
      <c r="I10" s="355" t="str">
        <f>+IF(ISERROR(VLOOKUP($E$2,Coke!$A$6:$H$2997,5,0)),0,VLOOKUP($E$2,Coke!$A$6:$H$2997,5,0))</f>
        <v>N/A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3915</v>
      </c>
      <c r="E11" s="328">
        <f>+IF(ISERROR(VLOOKUP($E$2,Steel!$A$6:$H$2997,7,0)),0,VLOOKUP($E$2,Steel!$A$6:$H$2997,7,0))</f>
        <v>15</v>
      </c>
      <c r="F11" s="327" t="s">
        <v>3</v>
      </c>
      <c r="G11" s="326">
        <f>+IF(ISERROR(VLOOKUP($E$2,Steel!$A$6:$H$2997,2,0)),0,VLOOKUP($E$2,Steel!$A$6:$H$2997,2,0))</f>
        <v>578.72337909411681</v>
      </c>
      <c r="H11" s="326">
        <f>+IF(ISERROR(VLOOKUP($E$2,Steel!$A$6:$H$2997,4,0)),0,VLOOKUP($E$2,Steel!$A$6:$H$2997,4,0))</f>
        <v>494.63536674710843</v>
      </c>
      <c r="I11" s="355">
        <f>+IF(ISERROR(VLOOKUP($E$2,Steel!$A$6:$H$2997,5,0)),0,VLOOKUP($E$2,Steel!$A$6:$H$2997,5,0))</f>
        <v>472.5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43509</v>
      </c>
      <c r="C15" s="182" t="s">
        <v>1002</v>
      </c>
      <c r="D15" s="192">
        <f>+IF(ISERROR(VLOOKUP($E$2,'CNY-VND'!$A$4:$B$500,2,0)),0,VLOOKUP($E$2,'CNY-VND'!$A$4:$B$500,2,0))</f>
        <v>3464</v>
      </c>
      <c r="E15" s="390" t="s">
        <v>1000</v>
      </c>
      <c r="F15" s="390"/>
      <c r="G15" s="390"/>
      <c r="H15" s="390"/>
      <c r="I15" s="390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23255</v>
      </c>
      <c r="E16" s="390" t="s">
        <v>1003</v>
      </c>
      <c r="F16" s="390"/>
      <c r="G16" s="390"/>
      <c r="H16" s="390"/>
      <c r="I16" s="390"/>
      <c r="L16" s="300"/>
    </row>
    <row r="17" spans="1:12" ht="15.75" customHeight="1">
      <c r="A17" s="182"/>
      <c r="B17" s="191"/>
      <c r="C17" s="182" t="s">
        <v>1020</v>
      </c>
      <c r="D17" s="353">
        <f>+IF(ISERROR(VLOOKUP($E$2,USD_CNY!$A$1:$B$2001,2,0)),0,VLOOKUP($E$2,USD_CNY!$A$1:$B$2001,2,0))</f>
        <v>6.7648900000000003</v>
      </c>
      <c r="E17" s="354" t="s">
        <v>1021</v>
      </c>
      <c r="F17" s="352"/>
      <c r="G17" s="352"/>
      <c r="H17" s="352"/>
      <c r="I17" s="352"/>
      <c r="L17" s="300"/>
    </row>
    <row r="18" spans="1:12" ht="18.75">
      <c r="A18" s="391" t="s">
        <v>17</v>
      </c>
      <c r="B18" s="391"/>
      <c r="C18" s="391"/>
      <c r="D18" s="391"/>
      <c r="E18" s="391"/>
      <c r="F18" s="391"/>
      <c r="G18" s="391"/>
      <c r="H18" s="391"/>
      <c r="I18" s="391"/>
    </row>
    <row r="19" spans="1:12" ht="15.75" customHeight="1">
      <c r="A19" s="385" t="s">
        <v>656</v>
      </c>
      <c r="B19" s="386"/>
      <c r="C19" s="385" t="s">
        <v>18</v>
      </c>
      <c r="D19" s="387"/>
      <c r="E19" s="387"/>
      <c r="F19" s="387"/>
      <c r="G19" s="387"/>
      <c r="H19" s="387"/>
      <c r="I19" s="387"/>
    </row>
    <row r="34" spans="1:12" ht="15" customHeight="1">
      <c r="A34" s="383" t="s">
        <v>657</v>
      </c>
      <c r="B34" s="383"/>
      <c r="C34" s="384" t="s">
        <v>4</v>
      </c>
      <c r="D34" s="384"/>
      <c r="E34" s="384"/>
      <c r="F34" s="384"/>
      <c r="G34" s="384"/>
      <c r="H34" s="384"/>
      <c r="I34" s="384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83" t="s">
        <v>705</v>
      </c>
      <c r="B49" s="383"/>
      <c r="C49" s="384" t="s">
        <v>706</v>
      </c>
      <c r="D49" s="384"/>
      <c r="E49" s="384"/>
      <c r="F49" s="384"/>
      <c r="G49" s="384"/>
      <c r="H49" s="384"/>
      <c r="I49" s="384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83" t="s">
        <v>721</v>
      </c>
      <c r="B67" s="383"/>
      <c r="C67" s="384" t="s">
        <v>722</v>
      </c>
      <c r="D67" s="384"/>
      <c r="E67" s="384"/>
      <c r="F67" s="384"/>
      <c r="G67" s="384"/>
      <c r="H67" s="384"/>
      <c r="I67" s="384"/>
    </row>
    <row r="82" spans="1:9">
      <c r="A82" s="383" t="s">
        <v>759</v>
      </c>
      <c r="B82" s="383"/>
      <c r="C82" s="384" t="s">
        <v>760</v>
      </c>
      <c r="D82" s="384"/>
      <c r="E82" s="384"/>
      <c r="F82" s="384"/>
      <c r="G82" s="384"/>
      <c r="H82" s="384"/>
      <c r="I82" s="384"/>
    </row>
    <row r="100" spans="1:9">
      <c r="A100" s="382" t="s">
        <v>1028</v>
      </c>
      <c r="B100" s="382"/>
      <c r="C100" s="382"/>
      <c r="D100" s="382"/>
      <c r="E100" s="382"/>
      <c r="F100" s="382"/>
      <c r="G100" s="382"/>
      <c r="H100" s="382"/>
      <c r="I100" s="382"/>
    </row>
    <row r="115" spans="1:9">
      <c r="A115" s="382" t="s">
        <v>1029</v>
      </c>
      <c r="B115" s="382"/>
      <c r="C115" s="382"/>
      <c r="D115" s="382"/>
      <c r="E115" s="382"/>
      <c r="F115" s="382"/>
      <c r="G115" s="382"/>
      <c r="H115" s="382"/>
      <c r="I115" s="382"/>
    </row>
    <row r="128" spans="1:9">
      <c r="A128" s="382" t="s">
        <v>1005</v>
      </c>
      <c r="B128" s="382"/>
      <c r="C128" s="382"/>
      <c r="D128" s="382"/>
      <c r="E128" s="382"/>
      <c r="F128" s="382"/>
      <c r="G128" s="382"/>
      <c r="H128" s="382"/>
      <c r="I128" s="382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58"/>
  <sheetViews>
    <sheetView workbookViewId="0">
      <pane ySplit="3" topLeftCell="A910" activePane="bottomLeft" state="frozen"/>
      <selection pane="bottomLeft" activeCell="G1041" sqref="G1041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0" t="s">
        <v>1019</v>
      </c>
      <c r="B1" s="401"/>
      <c r="C1" s="401"/>
      <c r="D1" s="401"/>
      <c r="E1" s="401"/>
      <c r="F1" s="401"/>
      <c r="G1" s="401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1019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2">
      <c r="A1025" s="225">
        <v>43489</v>
      </c>
      <c r="B1025" s="341">
        <v>6.7923099999999996</v>
      </c>
    </row>
    <row r="1026" spans="1:2">
      <c r="A1026" s="225">
        <v>43490</v>
      </c>
      <c r="B1026" s="341">
        <v>6.7936199999999998</v>
      </c>
    </row>
    <row r="1027" spans="1:2">
      <c r="A1027" s="225">
        <v>43493</v>
      </c>
      <c r="B1027" s="341">
        <v>6.7515000000000001</v>
      </c>
    </row>
    <row r="1028" spans="1:2">
      <c r="A1028" s="225">
        <v>43494</v>
      </c>
      <c r="B1028" s="341">
        <v>6.7548000000000004</v>
      </c>
    </row>
    <row r="1029" spans="1:2">
      <c r="A1029" s="225">
        <v>43495</v>
      </c>
      <c r="B1029" s="341">
        <v>6.7308300000000001</v>
      </c>
    </row>
    <row r="1030" spans="1:2">
      <c r="A1030" s="225">
        <v>43496</v>
      </c>
      <c r="B1030" s="341">
        <v>6.7148899999999996</v>
      </c>
    </row>
    <row r="1031" spans="1:2">
      <c r="A1031" s="225">
        <v>43497</v>
      </c>
      <c r="B1031" s="341">
        <v>6.7418800000000001</v>
      </c>
    </row>
    <row r="1032" spans="1:2">
      <c r="A1032" s="225">
        <v>43508</v>
      </c>
      <c r="B1032" s="341">
        <v>6.7863300000000004</v>
      </c>
    </row>
    <row r="1033" spans="1:2">
      <c r="A1033" s="225">
        <v>43509</v>
      </c>
      <c r="B1033" s="341">
        <v>6.7648900000000003</v>
      </c>
    </row>
    <row r="1034" spans="1:2">
      <c r="A1034" s="125"/>
      <c r="B1034" s="341"/>
    </row>
    <row r="1035" spans="1:2">
      <c r="A1035" s="125"/>
      <c r="B1035" s="341"/>
    </row>
    <row r="1036" spans="1:2">
      <c r="A1036" s="125"/>
      <c r="B1036" s="341"/>
    </row>
    <row r="1037" spans="1:2">
      <c r="A1037" s="125"/>
    </row>
    <row r="1038" spans="1:2">
      <c r="A1038" s="125"/>
    </row>
    <row r="1039" spans="1:2">
      <c r="A1039" s="125"/>
    </row>
    <row r="1040" spans="1:2">
      <c r="A1040" s="125"/>
    </row>
    <row r="1041" spans="1:1">
      <c r="A1041" s="125"/>
    </row>
    <row r="1042" spans="1:1">
      <c r="A1042" s="125"/>
    </row>
    <row r="1043" spans="1:1">
      <c r="A1043" s="125"/>
    </row>
    <row r="1044" spans="1:1">
      <c r="A1044" s="125"/>
    </row>
    <row r="1045" spans="1:1">
      <c r="A1045" s="125"/>
    </row>
    <row r="1046" spans="1:1">
      <c r="A1046" s="125"/>
    </row>
    <row r="1047" spans="1:1">
      <c r="A1047" s="125"/>
    </row>
    <row r="1048" spans="1:1">
      <c r="A1048" s="125"/>
    </row>
    <row r="1049" spans="1:1">
      <c r="A1049" s="125"/>
    </row>
    <row r="1050" spans="1:1">
      <c r="A1050" s="125"/>
    </row>
    <row r="1051" spans="1:1">
      <c r="A1051" s="125"/>
    </row>
    <row r="1052" spans="1:1">
      <c r="A1052" s="125"/>
    </row>
    <row r="1053" spans="1:1">
      <c r="A1053" s="125"/>
    </row>
    <row r="1054" spans="1:1">
      <c r="A1054" s="125"/>
    </row>
    <row r="1055" spans="1:1">
      <c r="A1055" s="125"/>
    </row>
    <row r="1056" spans="1:1">
      <c r="A1056" s="125"/>
    </row>
    <row r="1057" spans="1:1">
      <c r="A1057" s="125"/>
    </row>
    <row r="1058" spans="1:1">
      <c r="A1058" s="125"/>
    </row>
    <row r="1059" spans="1:1">
      <c r="A1059" s="125"/>
    </row>
    <row r="1060" spans="1:1">
      <c r="A1060" s="125"/>
    </row>
    <row r="1061" spans="1:1">
      <c r="A1061" s="125"/>
    </row>
    <row r="1062" spans="1:1">
      <c r="A1062" s="125"/>
    </row>
    <row r="1063" spans="1:1">
      <c r="A1063" s="125"/>
    </row>
    <row r="1064" spans="1:1">
      <c r="A1064" s="125"/>
    </row>
    <row r="1065" spans="1:1">
      <c r="A1065" s="125"/>
    </row>
    <row r="1066" spans="1:1">
      <c r="A1066" s="125"/>
    </row>
    <row r="1067" spans="1:1">
      <c r="A1067" s="125"/>
    </row>
    <row r="1068" spans="1:1">
      <c r="A1068" s="125"/>
    </row>
    <row r="1069" spans="1:1">
      <c r="A1069" s="125"/>
    </row>
    <row r="1070" spans="1:1">
      <c r="A1070" s="125"/>
    </row>
    <row r="1071" spans="1:1">
      <c r="A1071" s="125"/>
    </row>
    <row r="1072" spans="1:1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499" activePane="bottomLeft" state="frozen"/>
      <selection pane="bottomLeft" activeCell="G513" sqref="G513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1014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232"/>
      <c r="B515" s="333"/>
    </row>
    <row r="516" spans="1:2" ht="15.75">
      <c r="A516" s="232"/>
      <c r="B516" s="333"/>
    </row>
    <row r="517" spans="1:2" ht="15.75">
      <c r="A517" s="232"/>
      <c r="B517" s="333"/>
    </row>
    <row r="518" spans="1:2" ht="15.75">
      <c r="A518" s="232"/>
      <c r="B518" s="333"/>
    </row>
    <row r="519" spans="1:2" ht="15.75">
      <c r="A519" s="232"/>
      <c r="B519" s="333"/>
    </row>
    <row r="520" spans="1:2" ht="15.75">
      <c r="A520" s="232"/>
      <c r="B520" s="333"/>
    </row>
    <row r="521" spans="1:2" ht="15.75">
      <c r="A521" s="232"/>
      <c r="B521" s="333"/>
    </row>
    <row r="522" spans="1:2" ht="15.75">
      <c r="A522" s="232"/>
      <c r="B522" s="333"/>
    </row>
    <row r="523" spans="1:2" ht="15.75">
      <c r="A523" s="232"/>
      <c r="B523" s="333"/>
    </row>
    <row r="524" spans="1:2" ht="15.75">
      <c r="A524" s="232"/>
      <c r="B524" s="333"/>
    </row>
    <row r="525" spans="1:2" ht="15.75">
      <c r="A525" s="232"/>
      <c r="B525" s="333"/>
    </row>
    <row r="526" spans="1:2" ht="15.75">
      <c r="A526" s="232"/>
      <c r="B526" s="333"/>
    </row>
    <row r="527" spans="1:2" ht="15.75">
      <c r="A527" s="232"/>
      <c r="B527" s="333"/>
    </row>
    <row r="528" spans="1:2" ht="15.75">
      <c r="A528" s="232"/>
      <c r="B528" s="333"/>
    </row>
    <row r="529" spans="1:2" ht="15.75">
      <c r="A529" s="232"/>
      <c r="B529" s="333"/>
    </row>
    <row r="530" spans="1:2" ht="15.75">
      <c r="A530" s="232"/>
      <c r="B530" s="333"/>
    </row>
    <row r="531" spans="1:2" ht="15.75">
      <c r="A531" s="232"/>
      <c r="B531" s="333"/>
    </row>
    <row r="532" spans="1:2" ht="15.75">
      <c r="A532" s="232"/>
      <c r="B532" s="333"/>
    </row>
    <row r="533" spans="1:2" ht="15.75">
      <c r="A533" s="232"/>
      <c r="B533" s="333"/>
    </row>
    <row r="534" spans="1:2" ht="15.75">
      <c r="A534" s="232"/>
      <c r="B534" s="333"/>
    </row>
    <row r="535" spans="1:2" ht="15.75">
      <c r="A535" s="232"/>
      <c r="B535" s="333"/>
    </row>
    <row r="536" spans="1:2" ht="15.75">
      <c r="A536" s="232"/>
      <c r="B536" s="333"/>
    </row>
    <row r="537" spans="1:2" ht="15.75">
      <c r="A537" s="232"/>
      <c r="B537" s="333"/>
    </row>
    <row r="538" spans="1:2" ht="15.75">
      <c r="A538" s="232"/>
      <c r="B538" s="333"/>
    </row>
    <row r="539" spans="1:2" ht="15.75">
      <c r="A539" s="232"/>
      <c r="B539" s="333"/>
    </row>
    <row r="540" spans="1:2" ht="15.75">
      <c r="A540" s="232"/>
      <c r="B540" s="333"/>
    </row>
    <row r="541" spans="1:2" ht="15.75">
      <c r="A541" s="232"/>
      <c r="B541" s="333"/>
    </row>
    <row r="542" spans="1:2" ht="15.75">
      <c r="A542" s="232"/>
      <c r="B542" s="333"/>
    </row>
    <row r="543" spans="1:2" ht="15.75">
      <c r="A543" s="232"/>
      <c r="B543" s="333"/>
    </row>
    <row r="544" spans="1:2" ht="15.75">
      <c r="A544" s="232"/>
      <c r="B544" s="333"/>
    </row>
    <row r="545" spans="1:2" ht="15.75">
      <c r="A545" s="232"/>
      <c r="B545" s="333"/>
    </row>
    <row r="546" spans="1:2" ht="15.75">
      <c r="A546" s="232"/>
      <c r="B546" s="333"/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8"/>
  <sheetViews>
    <sheetView workbookViewId="0">
      <pane ySplit="3" topLeftCell="A353" activePane="bottomLeft" state="frozen"/>
      <selection pane="bottomLeft" activeCell="E368" sqref="E368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02" t="s">
        <v>1017</v>
      </c>
      <c r="B1" s="403"/>
      <c r="C1" s="403"/>
      <c r="D1" s="403"/>
      <c r="E1" s="403"/>
      <c r="F1" s="403"/>
      <c r="G1" s="403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/>
      <c r="B371" s="310"/>
    </row>
    <row r="372" spans="1:2">
      <c r="A372" s="307"/>
      <c r="B372" s="310"/>
    </row>
    <row r="373" spans="1:2">
      <c r="A373" s="307"/>
      <c r="B373" s="310"/>
    </row>
    <row r="374" spans="1:2">
      <c r="A374" s="307"/>
      <c r="B374" s="310"/>
    </row>
    <row r="375" spans="1:2">
      <c r="A375" s="307"/>
      <c r="B375" s="310"/>
    </row>
    <row r="376" spans="1:2">
      <c r="A376" s="307"/>
      <c r="B376" s="310"/>
    </row>
    <row r="377" spans="1:2">
      <c r="A377" s="307"/>
      <c r="B377" s="310"/>
    </row>
    <row r="378" spans="1:2">
      <c r="A378" s="307"/>
      <c r="B378" s="310"/>
    </row>
    <row r="379" spans="1:2">
      <c r="A379" s="307"/>
      <c r="B379" s="310"/>
    </row>
    <row r="380" spans="1:2">
      <c r="A380" s="307"/>
      <c r="B380" s="310"/>
    </row>
    <row r="381" spans="1:2">
      <c r="A381" s="307"/>
      <c r="B381" s="310"/>
    </row>
    <row r="382" spans="1:2">
      <c r="A382" s="307"/>
      <c r="B382" s="310"/>
    </row>
    <row r="383" spans="1:2">
      <c r="A383" s="307"/>
      <c r="B383" s="310"/>
    </row>
    <row r="384" spans="1:2">
      <c r="A384" s="307"/>
      <c r="B384" s="310"/>
    </row>
    <row r="385" spans="1:2">
      <c r="A385" s="307"/>
      <c r="B385" s="310"/>
    </row>
    <row r="386" spans="1:2">
      <c r="A386" s="307"/>
      <c r="B386" s="310"/>
    </row>
    <row r="387" spans="1:2">
      <c r="A387" s="307"/>
      <c r="B387" s="310"/>
    </row>
    <row r="388" spans="1:2">
      <c r="A388" s="307"/>
      <c r="B388" s="310"/>
    </row>
    <row r="389" spans="1:2">
      <c r="A389" s="307"/>
      <c r="B389" s="310"/>
    </row>
    <row r="390" spans="1:2">
      <c r="A390" s="307"/>
      <c r="B390" s="310"/>
    </row>
    <row r="391" spans="1:2">
      <c r="A391" s="307"/>
      <c r="B391" s="310"/>
    </row>
    <row r="392" spans="1:2">
      <c r="A392" s="307"/>
      <c r="B392" s="310"/>
    </row>
    <row r="393" spans="1:2">
      <c r="A393" s="307"/>
      <c r="B393" s="310"/>
    </row>
    <row r="394" spans="1:2">
      <c r="A394" s="307"/>
      <c r="B394" s="310"/>
    </row>
    <row r="395" spans="1:2">
      <c r="A395" s="307"/>
      <c r="B395" s="310"/>
    </row>
    <row r="396" spans="1:2">
      <c r="A396" s="307"/>
      <c r="B396" s="310"/>
    </row>
    <row r="397" spans="1:2">
      <c r="A397" s="307"/>
      <c r="B397" s="310"/>
    </row>
    <row r="398" spans="1:2">
      <c r="A398" s="307"/>
      <c r="B398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165" activePane="bottomLeft" state="frozen"/>
      <selection pane="bottomLeft" activeCell="B1251" sqref="B1251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392" t="s">
        <v>749</v>
      </c>
      <c r="B1" s="392"/>
      <c r="C1" s="392"/>
      <c r="D1" s="392"/>
      <c r="E1" s="392"/>
      <c r="F1" s="392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393" t="s">
        <v>750</v>
      </c>
      <c r="C3" s="394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6102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1" si="33">+IF(F1188=0,"",C1188/F1188)</f>
        <v>7047.9524779751482</v>
      </c>
      <c r="C1188" s="267">
        <v>49120</v>
      </c>
      <c r="D1188" s="47">
        <f t="shared" ref="D1188:D1247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47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/>
      <c r="B1248" s="47" t="str">
        <f t="shared" si="33"/>
        <v/>
      </c>
      <c r="C1248" s="343"/>
      <c r="D1248" s="47"/>
      <c r="E1248" s="267"/>
      <c r="F1248" s="170"/>
      <c r="G1248" s="162"/>
    </row>
    <row r="1249" spans="1:7">
      <c r="A1249" s="225"/>
      <c r="B1249" s="47" t="str">
        <f t="shared" si="33"/>
        <v/>
      </c>
      <c r="C1249" s="343"/>
      <c r="D1249" s="47"/>
      <c r="E1249" s="267"/>
      <c r="F1249" s="170"/>
      <c r="G1249" s="162"/>
    </row>
    <row r="1250" spans="1:7">
      <c r="A1250" s="225"/>
      <c r="B1250" s="47" t="str">
        <f t="shared" si="33"/>
        <v/>
      </c>
      <c r="C1250" s="343"/>
      <c r="D1250" s="47"/>
      <c r="E1250" s="267"/>
      <c r="F1250" s="170"/>
      <c r="G1250" s="162"/>
    </row>
    <row r="1251" spans="1:7">
      <c r="A1251" s="225"/>
      <c r="B1251" s="47" t="str">
        <f t="shared" si="33"/>
        <v/>
      </c>
      <c r="C1251" s="343"/>
      <c r="D1251" s="47"/>
      <c r="E1251" s="267"/>
      <c r="F1251" s="170"/>
      <c r="G1251" s="162"/>
    </row>
    <row r="1252" spans="1:7">
      <c r="A1252" s="225"/>
      <c r="B1252" s="47" t="str">
        <f t="shared" ref="B1252:B1254" si="55">+IF(F1252=0,"",C1252/F1252)</f>
        <v/>
      </c>
      <c r="C1252" s="343"/>
      <c r="D1252" s="47"/>
      <c r="E1252" s="267"/>
      <c r="F1252" s="170"/>
      <c r="G1252" s="162"/>
    </row>
    <row r="1253" spans="1:7">
      <c r="A1253" s="225"/>
      <c r="B1253" s="47" t="str">
        <f t="shared" si="55"/>
        <v/>
      </c>
      <c r="C1253" s="343"/>
      <c r="D1253" s="47"/>
      <c r="E1253" s="267"/>
      <c r="F1253" s="170"/>
      <c r="G1253" s="162"/>
    </row>
    <row r="1254" spans="1:7">
      <c r="A1254" s="225"/>
      <c r="B1254" s="47" t="str">
        <f t="shared" si="55"/>
        <v/>
      </c>
      <c r="C1254" s="343"/>
      <c r="D1254" s="47"/>
      <c r="E1254" s="267"/>
      <c r="F1254" s="47"/>
    </row>
    <row r="1255" spans="1:7">
      <c r="A1255" s="46"/>
      <c r="B1255" s="47"/>
      <c r="C1255" s="267"/>
      <c r="D1255" s="47"/>
      <c r="E1255" s="267"/>
      <c r="F1255" s="47"/>
    </row>
    <row r="1256" spans="1:7">
      <c r="A1256" s="46"/>
      <c r="B1256" s="47"/>
      <c r="C1256" s="267"/>
      <c r="D1256" s="47"/>
      <c r="E1256" s="267"/>
      <c r="F1256" s="47"/>
    </row>
    <row r="1257" spans="1:7">
      <c r="A1257" s="46"/>
      <c r="B1257" s="47"/>
      <c r="C1257" s="267"/>
      <c r="D1257" s="47"/>
      <c r="E1257" s="267"/>
      <c r="F1257" s="47"/>
    </row>
    <row r="1258" spans="1:7">
      <c r="A1258" s="46"/>
      <c r="B1258" s="47"/>
      <c r="C1258" s="267"/>
      <c r="D1258" s="47"/>
      <c r="E1258" s="267"/>
      <c r="F1258" s="47"/>
    </row>
    <row r="1259" spans="1:7">
      <c r="A1259" s="46"/>
      <c r="B1259" s="47"/>
      <c r="C1259" s="267"/>
      <c r="D1259" s="47"/>
      <c r="E1259" s="267"/>
      <c r="F1259" s="47"/>
    </row>
    <row r="1260" spans="1:7">
      <c r="A1260" s="46"/>
      <c r="B1260" s="47"/>
      <c r="C1260" s="267"/>
      <c r="D1260" s="47"/>
      <c r="E1260" s="267"/>
      <c r="F1260" s="47"/>
    </row>
    <row r="1261" spans="1:7">
      <c r="A1261" s="46"/>
      <c r="B1261" s="47"/>
      <c r="C1261" s="267"/>
      <c r="D1261" s="47"/>
      <c r="E1261" s="267"/>
      <c r="F1261" s="47"/>
    </row>
    <row r="1262" spans="1:7">
      <c r="A1262" s="46"/>
      <c r="B1262" s="47"/>
      <c r="C1262" s="267"/>
      <c r="D1262" s="47"/>
      <c r="E1262" s="267"/>
      <c r="F1262" s="47"/>
    </row>
    <row r="1263" spans="1:7">
      <c r="A1263" s="46"/>
      <c r="B1263" s="47"/>
      <c r="C1263" s="267"/>
      <c r="D1263" s="47"/>
      <c r="E1263" s="267"/>
      <c r="F1263" s="47"/>
    </row>
    <row r="1264" spans="1:7">
      <c r="A1264" s="46"/>
      <c r="B1264" s="47"/>
      <c r="C1264" s="267"/>
      <c r="D1264" s="47"/>
      <c r="E1264" s="267"/>
      <c r="F1264" s="47"/>
    </row>
    <row r="1265" spans="1:6">
      <c r="A1265" s="46"/>
      <c r="B1265" s="47"/>
      <c r="C1265" s="267"/>
      <c r="D1265" s="47"/>
      <c r="E1265" s="267"/>
      <c r="F1265" s="47"/>
    </row>
    <row r="1266" spans="1:6">
      <c r="A1266" s="46"/>
      <c r="B1266" s="47"/>
      <c r="C1266" s="267"/>
      <c r="D1266" s="47"/>
      <c r="E1266" s="267"/>
      <c r="F1266" s="47"/>
    </row>
    <row r="1267" spans="1:6">
      <c r="A1267" s="46"/>
      <c r="B1267" s="47"/>
      <c r="C1267" s="267"/>
      <c r="D1267" s="47"/>
      <c r="E1267" s="267"/>
      <c r="F1267" s="47"/>
    </row>
    <row r="1268" spans="1:6">
      <c r="A1268" s="46"/>
      <c r="B1268" s="47"/>
      <c r="C1268" s="267"/>
      <c r="D1268" s="47"/>
      <c r="E1268" s="267"/>
      <c r="F1268" s="47"/>
    </row>
    <row r="1269" spans="1:6">
      <c r="A1269" s="46"/>
      <c r="B1269" s="47"/>
      <c r="C1269" s="267"/>
      <c r="D1269" s="47"/>
      <c r="E1269" s="267"/>
      <c r="F1269" s="47"/>
    </row>
    <row r="1270" spans="1:6">
      <c r="A1270" s="46"/>
      <c r="B1270" s="47"/>
      <c r="C1270" s="267"/>
      <c r="D1270" s="47"/>
      <c r="E1270" s="267"/>
      <c r="F1270" s="47"/>
    </row>
    <row r="1271" spans="1:6">
      <c r="A1271" s="46"/>
      <c r="B1271" s="47"/>
      <c r="C1271" s="267"/>
      <c r="D1271" s="47"/>
      <c r="E1271" s="267"/>
      <c r="F1271" s="47"/>
    </row>
    <row r="1272" spans="1:6">
      <c r="A1272" s="46"/>
      <c r="B1272" s="47"/>
      <c r="C1272" s="267"/>
      <c r="D1272" s="47"/>
      <c r="E1272" s="267"/>
      <c r="F1272" s="47"/>
    </row>
    <row r="1273" spans="1:6">
      <c r="A1273" s="46"/>
      <c r="B1273" s="47"/>
      <c r="C1273" s="267"/>
      <c r="D1273" s="47"/>
      <c r="E1273" s="267"/>
      <c r="F1273" s="47"/>
    </row>
    <row r="1274" spans="1:6">
      <c r="A1274" s="46"/>
      <c r="B1274" s="47"/>
      <c r="C1274" s="267"/>
      <c r="D1274" s="47"/>
      <c r="E1274" s="267"/>
      <c r="F1274" s="47"/>
    </row>
    <row r="1275" spans="1:6">
      <c r="A1275" s="46"/>
      <c r="B1275" s="47"/>
      <c r="C1275" s="267"/>
      <c r="D1275" s="47"/>
      <c r="E1275" s="267"/>
      <c r="F1275" s="47"/>
    </row>
    <row r="1276" spans="1:6">
      <c r="A1276" s="46"/>
      <c r="B1276" s="47"/>
      <c r="C1276" s="267"/>
      <c r="D1276" s="47"/>
      <c r="E1276" s="267"/>
      <c r="F1276" s="47"/>
    </row>
    <row r="1277" spans="1:6">
      <c r="A1277" s="46"/>
      <c r="B1277" s="47"/>
      <c r="C1277" s="267"/>
      <c r="D1277" s="47"/>
      <c r="E1277" s="267"/>
      <c r="F1277" s="47"/>
    </row>
    <row r="1278" spans="1:6">
      <c r="A1278" s="46"/>
      <c r="B1278" s="47"/>
      <c r="C1278" s="267"/>
      <c r="D1278" s="47"/>
      <c r="E1278" s="267"/>
      <c r="F1278" s="47"/>
    </row>
    <row r="1279" spans="1:6">
      <c r="A1279" s="46"/>
      <c r="B1279" s="47"/>
      <c r="C1279" s="267"/>
      <c r="D1279" s="47"/>
      <c r="E1279" s="267"/>
      <c r="F1279" s="47"/>
    </row>
    <row r="1280" spans="1:6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165" activePane="bottomLeft" state="frozen"/>
      <selection pane="bottomLeft" activeCell="F1250" sqref="F1250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395" t="s">
        <v>749</v>
      </c>
      <c r="B1" s="395"/>
      <c r="C1" s="395"/>
      <c r="D1" s="395"/>
      <c r="E1" s="395"/>
      <c r="F1" s="395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393" t="s">
        <v>659</v>
      </c>
      <c r="C3" s="394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5" si="37">+IF(F1203=0,"",C1203/F1203)</f>
        <v>2683.427583474408</v>
      </c>
      <c r="C1203" s="47">
        <v>18625</v>
      </c>
      <c r="D1203" s="47">
        <f t="shared" ref="D1203:D1245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5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01"/>
      <c r="B1246" s="47"/>
      <c r="C1246" s="47"/>
      <c r="D1246" s="47"/>
      <c r="E1246" s="47"/>
      <c r="F1246" s="170"/>
      <c r="G1246" s="162"/>
    </row>
    <row r="1247" spans="1:7">
      <c r="A1247" s="201"/>
      <c r="B1247" s="47"/>
      <c r="C1247" s="47"/>
      <c r="D1247" s="47"/>
      <c r="E1247" s="47"/>
      <c r="F1247" s="170"/>
      <c r="G1247" s="162"/>
    </row>
    <row r="1248" spans="1:7">
      <c r="A1248" s="201"/>
      <c r="B1248" s="47"/>
      <c r="C1248" s="47"/>
      <c r="D1248" s="47"/>
      <c r="E1248" s="47"/>
      <c r="F1248" s="170"/>
      <c r="G1248" s="162"/>
    </row>
    <row r="1249" spans="1:7">
      <c r="A1249" s="201"/>
      <c r="B1249" s="47"/>
      <c r="C1249" s="47"/>
      <c r="D1249" s="47"/>
      <c r="E1249" s="47"/>
      <c r="F1249" s="170"/>
      <c r="G1249" s="162"/>
    </row>
    <row r="1250" spans="1:7">
      <c r="A1250" s="201"/>
      <c r="B1250" s="47"/>
      <c r="C1250" s="47"/>
      <c r="D1250" s="47"/>
      <c r="E1250" s="47"/>
      <c r="F1250" s="62"/>
    </row>
    <row r="1251" spans="1:7">
      <c r="A1251" s="201"/>
      <c r="B1251" s="47"/>
      <c r="C1251" s="47"/>
      <c r="D1251" s="47"/>
      <c r="E1251" s="47"/>
      <c r="F1251" s="62"/>
    </row>
    <row r="1252" spans="1:7">
      <c r="A1252" s="201"/>
      <c r="B1252" s="47"/>
      <c r="C1252" s="47"/>
      <c r="D1252" s="47"/>
      <c r="E1252" s="47"/>
      <c r="F1252" s="62"/>
    </row>
    <row r="1253" spans="1:7">
      <c r="A1253" s="201"/>
      <c r="B1253" s="47"/>
      <c r="C1253" s="47"/>
      <c r="D1253" s="47"/>
      <c r="E1253" s="47"/>
      <c r="F1253" s="62"/>
    </row>
    <row r="1254" spans="1:7">
      <c r="A1254" s="201"/>
      <c r="B1254" s="47"/>
      <c r="C1254" s="47"/>
      <c r="D1254" s="47"/>
      <c r="E1254" s="47"/>
      <c r="F1254" s="62"/>
    </row>
    <row r="1255" spans="1:7">
      <c r="A1255" s="201"/>
      <c r="B1255" s="47"/>
      <c r="C1255" s="47"/>
      <c r="D1255" s="47"/>
      <c r="E1255" s="47"/>
      <c r="F1255" s="62"/>
    </row>
    <row r="1256" spans="1:7">
      <c r="A1256" s="201"/>
      <c r="B1256" s="47"/>
      <c r="C1256" s="47"/>
      <c r="D1256" s="47"/>
      <c r="E1256" s="47"/>
      <c r="F1256" s="62"/>
    </row>
    <row r="1257" spans="1:7">
      <c r="A1257" s="201"/>
      <c r="B1257" s="47"/>
      <c r="C1257" s="47"/>
      <c r="D1257" s="47"/>
      <c r="E1257" s="47"/>
      <c r="F1257" s="62"/>
    </row>
    <row r="1258" spans="1:7">
      <c r="A1258" s="201"/>
      <c r="B1258" s="47"/>
      <c r="C1258" s="47"/>
      <c r="D1258" s="47"/>
      <c r="E1258" s="47"/>
      <c r="F1258" s="62"/>
    </row>
    <row r="1259" spans="1:7">
      <c r="A1259" s="201"/>
      <c r="B1259" s="47"/>
      <c r="C1259" s="47"/>
      <c r="D1259" s="47"/>
      <c r="E1259" s="47"/>
      <c r="F1259" s="62"/>
    </row>
    <row r="1260" spans="1:7">
      <c r="A1260" s="201"/>
      <c r="B1260" s="47"/>
      <c r="C1260" s="47"/>
      <c r="D1260" s="47"/>
      <c r="E1260" s="47"/>
      <c r="F1260" s="62"/>
    </row>
    <row r="1261" spans="1:7">
      <c r="A1261" s="201"/>
      <c r="B1261" s="47"/>
      <c r="C1261" s="47"/>
      <c r="D1261" s="47"/>
      <c r="E1261" s="47"/>
      <c r="F1261" s="62"/>
    </row>
    <row r="1262" spans="1:7">
      <c r="A1262" s="201"/>
      <c r="B1262" s="47"/>
      <c r="C1262" s="47"/>
      <c r="D1262" s="47"/>
      <c r="E1262" s="47"/>
      <c r="F1262" s="62"/>
    </row>
    <row r="1263" spans="1:7">
      <c r="A1263" s="201"/>
      <c r="B1263" s="47"/>
      <c r="C1263" s="47"/>
      <c r="D1263" s="47"/>
      <c r="E1263" s="47"/>
      <c r="F1263" s="62"/>
    </row>
    <row r="1264" spans="1:7">
      <c r="A1264" s="201"/>
      <c r="B1264" s="47"/>
      <c r="C1264" s="47"/>
      <c r="D1264" s="47"/>
      <c r="E1264" s="47"/>
      <c r="F1264" s="62"/>
    </row>
    <row r="1265" spans="1:6">
      <c r="A1265" s="201"/>
      <c r="B1265" s="47"/>
      <c r="C1265" s="47"/>
      <c r="D1265" s="47"/>
      <c r="E1265" s="47"/>
      <c r="F1265" s="62"/>
    </row>
    <row r="1266" spans="1:6">
      <c r="A1266" s="201"/>
      <c r="B1266" s="47"/>
      <c r="C1266" s="47"/>
      <c r="D1266" s="47"/>
      <c r="E1266" s="47"/>
      <c r="F1266" s="62"/>
    </row>
    <row r="1267" spans="1:6">
      <c r="A1267" s="201"/>
      <c r="B1267" s="47"/>
      <c r="C1267" s="47"/>
      <c r="D1267" s="47"/>
      <c r="E1267" s="47"/>
      <c r="F1267" s="62"/>
    </row>
    <row r="1268" spans="1:6">
      <c r="A1268" s="201"/>
      <c r="B1268" s="47"/>
      <c r="C1268" s="47"/>
      <c r="D1268" s="47"/>
      <c r="E1268" s="47"/>
      <c r="F1268" s="62"/>
    </row>
    <row r="1269" spans="1:6">
      <c r="A1269" s="201"/>
      <c r="B1269" s="47"/>
      <c r="C1269" s="47"/>
      <c r="D1269" s="47"/>
      <c r="E1269" s="47"/>
      <c r="F1269" s="62"/>
    </row>
    <row r="1270" spans="1:6">
      <c r="A1270" s="201"/>
      <c r="B1270" s="47"/>
      <c r="C1270" s="47"/>
      <c r="D1270" s="47"/>
      <c r="E1270" s="47"/>
      <c r="F1270" s="62"/>
    </row>
    <row r="1271" spans="1:6">
      <c r="A1271" s="201"/>
      <c r="B1271" s="47"/>
      <c r="C1271" s="47"/>
      <c r="D1271" s="47"/>
      <c r="E1271" s="47"/>
      <c r="F1271" s="62"/>
    </row>
    <row r="1272" spans="1:6">
      <c r="A1272" s="201"/>
      <c r="B1272" s="47"/>
      <c r="C1272" s="47"/>
      <c r="D1272" s="47"/>
      <c r="E1272" s="47"/>
      <c r="F1272" s="62"/>
    </row>
    <row r="1273" spans="1:6">
      <c r="A1273" s="201"/>
      <c r="B1273" s="47"/>
      <c r="C1273" s="47"/>
      <c r="D1273" s="47"/>
      <c r="E1273" s="47"/>
      <c r="F1273" s="62"/>
    </row>
    <row r="1274" spans="1:6">
      <c r="A1274" s="201"/>
      <c r="B1274" s="47"/>
      <c r="C1274" s="47"/>
      <c r="D1274" s="47"/>
      <c r="E1274" s="47"/>
      <c r="F1274" s="62"/>
    </row>
    <row r="1275" spans="1:6">
      <c r="A1275" s="201"/>
      <c r="B1275" s="47"/>
      <c r="C1275" s="47"/>
      <c r="D1275" s="47"/>
      <c r="E1275" s="47"/>
      <c r="F1275" s="62"/>
    </row>
    <row r="1276" spans="1:6">
      <c r="A1276" s="201"/>
      <c r="B1276" s="47"/>
      <c r="C1276" s="47"/>
      <c r="D1276" s="47"/>
      <c r="E1276" s="47"/>
      <c r="F1276" s="62"/>
    </row>
    <row r="1277" spans="1:6">
      <c r="A1277" s="201"/>
      <c r="B1277" s="47"/>
      <c r="C1277" s="47"/>
      <c r="D1277" s="47"/>
      <c r="E1277" s="47"/>
      <c r="F1277" s="62"/>
    </row>
    <row r="1278" spans="1:6">
      <c r="A1278" s="201"/>
      <c r="B1278" s="47"/>
      <c r="C1278" s="47"/>
      <c r="D1278" s="47"/>
      <c r="E1278" s="47"/>
      <c r="F1278" s="62"/>
    </row>
    <row r="1279" spans="1:6">
      <c r="A1279" s="201"/>
      <c r="B1279" s="47"/>
      <c r="C1279" s="47"/>
      <c r="D1279" s="47"/>
      <c r="E1279" s="47"/>
      <c r="F1279" s="62"/>
    </row>
    <row r="1280" spans="1:6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36" activePane="bottomLeft" state="frozen"/>
      <selection pane="bottomLeft" activeCell="L1250" sqref="L1250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140625" style="3"/>
    <col min="12" max="16384" width="9.140625" style="2"/>
  </cols>
  <sheetData>
    <row r="1" spans="1:13">
      <c r="A1" s="396" t="s">
        <v>749</v>
      </c>
      <c r="B1" s="396"/>
      <c r="C1" s="396"/>
      <c r="D1" s="396"/>
      <c r="E1" s="396"/>
      <c r="F1" s="396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397" t="s">
        <v>752</v>
      </c>
      <c r="C3" s="398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46" si="40">+IF(F1204=0,"",C1204/F1204)</f>
        <v>502.68342758347438</v>
      </c>
      <c r="C1204" s="257">
        <v>3489</v>
      </c>
      <c r="D1204" s="20">
        <f t="shared" ref="D1204:D1246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46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4"/>
      <c r="B1247" s="20"/>
      <c r="C1247" s="257"/>
      <c r="D1247" s="20"/>
      <c r="E1247" s="20"/>
      <c r="F1247" s="58"/>
    </row>
    <row r="1248" spans="1:7">
      <c r="A1248" s="224"/>
      <c r="B1248" s="20"/>
      <c r="C1248" s="257"/>
      <c r="D1248" s="20"/>
      <c r="E1248" s="20"/>
      <c r="F1248" s="58"/>
    </row>
    <row r="1249" spans="1:6">
      <c r="A1249" s="224"/>
      <c r="B1249" s="20"/>
      <c r="C1249" s="257"/>
      <c r="D1249" s="20"/>
      <c r="E1249" s="20"/>
      <c r="F1249" s="58"/>
    </row>
    <row r="1250" spans="1:6">
      <c r="A1250" s="224"/>
      <c r="B1250" s="20"/>
      <c r="C1250" s="257"/>
      <c r="D1250" s="20"/>
      <c r="E1250" s="20"/>
      <c r="F1250" s="58"/>
    </row>
    <row r="1251" spans="1:6">
      <c r="A1251" s="224"/>
      <c r="B1251" s="20"/>
      <c r="C1251" s="257"/>
      <c r="D1251" s="20"/>
      <c r="E1251" s="20"/>
      <c r="F1251" s="58"/>
    </row>
    <row r="1252" spans="1:6">
      <c r="A1252" s="224"/>
      <c r="B1252" s="20"/>
      <c r="C1252" s="257"/>
      <c r="D1252" s="20"/>
      <c r="E1252" s="20"/>
      <c r="F1252" s="58"/>
    </row>
    <row r="1253" spans="1:6">
      <c r="A1253" s="224"/>
      <c r="B1253" s="20"/>
      <c r="C1253" s="257"/>
      <c r="D1253" s="20"/>
      <c r="E1253" s="20"/>
      <c r="F1253" s="58"/>
    </row>
    <row r="1254" spans="1:6">
      <c r="A1254" s="224"/>
      <c r="B1254" s="20"/>
      <c r="C1254" s="257"/>
      <c r="D1254" s="20"/>
      <c r="E1254" s="20"/>
      <c r="F1254" s="58"/>
    </row>
    <row r="1255" spans="1:6">
      <c r="A1255" s="224"/>
      <c r="B1255" s="20"/>
      <c r="C1255" s="257"/>
      <c r="D1255" s="20"/>
      <c r="E1255" s="20"/>
      <c r="F1255" s="58"/>
    </row>
    <row r="1256" spans="1:6">
      <c r="A1256" s="224"/>
      <c r="B1256" s="20"/>
      <c r="C1256" s="257"/>
      <c r="D1256" s="20"/>
      <c r="E1256" s="20"/>
      <c r="F1256" s="58"/>
    </row>
    <row r="1257" spans="1:6">
      <c r="A1257" s="224"/>
      <c r="B1257" s="20"/>
      <c r="C1257" s="257"/>
      <c r="D1257" s="20"/>
      <c r="E1257" s="20"/>
      <c r="F1257" s="58"/>
    </row>
    <row r="1258" spans="1:6">
      <c r="A1258" s="224"/>
      <c r="B1258" s="20"/>
      <c r="C1258" s="257"/>
      <c r="D1258" s="20"/>
      <c r="E1258" s="20"/>
      <c r="F1258" s="58"/>
    </row>
    <row r="1259" spans="1:6">
      <c r="A1259" s="224"/>
      <c r="B1259" s="20"/>
      <c r="C1259" s="257"/>
      <c r="D1259" s="20"/>
      <c r="E1259" s="20"/>
      <c r="F1259" s="58"/>
    </row>
    <row r="1260" spans="1:6">
      <c r="A1260" s="224"/>
      <c r="B1260" s="20"/>
      <c r="C1260" s="257"/>
      <c r="D1260" s="20"/>
      <c r="E1260" s="20"/>
      <c r="F1260" s="58"/>
    </row>
    <row r="1261" spans="1:6">
      <c r="A1261" s="224"/>
      <c r="B1261" s="20"/>
      <c r="C1261" s="257"/>
      <c r="D1261" s="20"/>
      <c r="E1261" s="20"/>
      <c r="F1261" s="58"/>
    </row>
    <row r="1262" spans="1:6">
      <c r="A1262" s="224"/>
      <c r="B1262" s="20"/>
      <c r="C1262" s="257"/>
      <c r="D1262" s="20"/>
      <c r="E1262" s="20"/>
      <c r="F1262" s="58"/>
    </row>
    <row r="1263" spans="1:6">
      <c r="A1263" s="224"/>
      <c r="B1263" s="20"/>
      <c r="C1263" s="257"/>
      <c r="D1263" s="20"/>
      <c r="E1263" s="20"/>
      <c r="F1263" s="58"/>
    </row>
    <row r="1264" spans="1:6">
      <c r="A1264" s="224"/>
      <c r="B1264" s="20"/>
      <c r="C1264" s="257"/>
      <c r="D1264" s="20"/>
      <c r="E1264" s="20"/>
      <c r="F1264" s="58"/>
    </row>
    <row r="1265" spans="1:6">
      <c r="A1265" s="224"/>
      <c r="B1265" s="20"/>
      <c r="C1265" s="257"/>
      <c r="D1265" s="20"/>
      <c r="E1265" s="20"/>
      <c r="F1265" s="58"/>
    </row>
    <row r="1266" spans="1:6">
      <c r="A1266" s="224"/>
      <c r="B1266" s="20"/>
      <c r="C1266" s="257"/>
      <c r="D1266" s="20"/>
      <c r="E1266" s="20"/>
      <c r="F1266" s="58"/>
    </row>
    <row r="1267" spans="1:6">
      <c r="A1267" s="224"/>
      <c r="B1267" s="20"/>
      <c r="C1267" s="257"/>
      <c r="D1267" s="20"/>
      <c r="E1267" s="20"/>
      <c r="F1267" s="58"/>
    </row>
    <row r="1268" spans="1:6">
      <c r="A1268" s="224"/>
      <c r="B1268" s="20"/>
      <c r="C1268" s="257"/>
      <c r="D1268" s="20"/>
      <c r="E1268" s="20"/>
      <c r="F1268" s="58"/>
    </row>
    <row r="1269" spans="1:6">
      <c r="A1269" s="224"/>
      <c r="B1269" s="20"/>
      <c r="C1269" s="257"/>
      <c r="D1269" s="20"/>
      <c r="E1269" s="20"/>
      <c r="F1269" s="58"/>
    </row>
    <row r="1270" spans="1:6">
      <c r="A1270" s="224"/>
      <c r="B1270" s="20"/>
      <c r="C1270" s="257"/>
      <c r="D1270" s="20"/>
      <c r="E1270" s="20"/>
      <c r="F1270" s="58"/>
    </row>
    <row r="1271" spans="1:6">
      <c r="A1271" s="224"/>
      <c r="B1271" s="20"/>
      <c r="C1271" s="257"/>
      <c r="D1271" s="20"/>
      <c r="E1271" s="20"/>
      <c r="F1271" s="58"/>
    </row>
    <row r="1272" spans="1:6">
      <c r="A1272" s="224"/>
      <c r="B1272" s="20"/>
      <c r="C1272" s="257"/>
      <c r="D1272" s="20"/>
      <c r="E1272" s="20"/>
      <c r="F1272" s="58"/>
    </row>
    <row r="1273" spans="1:6">
      <c r="A1273" s="224"/>
      <c r="B1273" s="20"/>
      <c r="C1273" s="257"/>
      <c r="D1273" s="20"/>
      <c r="E1273" s="20"/>
      <c r="F1273" s="58"/>
    </row>
    <row r="1274" spans="1:6">
      <c r="A1274" s="224"/>
      <c r="B1274" s="20"/>
      <c r="C1274" s="257"/>
      <c r="D1274" s="20"/>
      <c r="E1274" s="20"/>
      <c r="F1274" s="58"/>
    </row>
    <row r="1275" spans="1:6">
      <c r="A1275" s="224"/>
      <c r="B1275" s="20"/>
      <c r="C1275" s="257"/>
      <c r="D1275" s="20"/>
      <c r="E1275" s="20"/>
      <c r="F1275" s="58"/>
    </row>
    <row r="1276" spans="1:6">
      <c r="A1276" s="224"/>
      <c r="B1276" s="20"/>
      <c r="C1276" s="257"/>
      <c r="D1276" s="20"/>
      <c r="E1276" s="20"/>
      <c r="F1276" s="58"/>
    </row>
    <row r="1277" spans="1:6">
      <c r="A1277" s="224"/>
      <c r="B1277" s="20"/>
      <c r="C1277" s="257"/>
      <c r="D1277" s="20"/>
      <c r="E1277" s="20"/>
      <c r="F1277" s="58"/>
    </row>
    <row r="1278" spans="1:6">
      <c r="A1278" s="224"/>
      <c r="B1278" s="20"/>
      <c r="C1278" s="257"/>
      <c r="D1278" s="20"/>
      <c r="E1278" s="20"/>
      <c r="F1278" s="58"/>
    </row>
    <row r="1279" spans="1:6">
      <c r="A1279" s="224"/>
      <c r="B1279" s="20"/>
      <c r="C1279" s="257"/>
      <c r="D1279" s="20"/>
      <c r="E1279" s="20"/>
      <c r="F1279" s="58"/>
    </row>
    <row r="1280" spans="1:6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3"/>
  <sheetViews>
    <sheetView zoomScale="85" zoomScaleNormal="85" workbookViewId="0">
      <pane ySplit="4" topLeftCell="A1226" activePane="bottomLeft" state="frozen"/>
      <selection pane="bottomLeft" activeCell="J1240" sqref="J1240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399" t="s">
        <v>749</v>
      </c>
      <c r="B1" s="399"/>
      <c r="C1" s="399"/>
      <c r="D1" s="399"/>
      <c r="E1" s="399"/>
      <c r="F1" s="399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2723.9689673225175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43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43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43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1"/>
  <sheetViews>
    <sheetView zoomScale="115" zoomScaleNormal="115" workbookViewId="0">
      <pane ySplit="5" topLeftCell="A780" activePane="bottomLeft" state="frozen"/>
      <selection pane="bottomLeft" activeCell="J792" sqref="J792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790" si="28">+IF(F731=0,"",C731/F731)</f>
        <v>14764.542141360806</v>
      </c>
      <c r="C731" s="288">
        <v>102900</v>
      </c>
      <c r="D731" s="110">
        <f t="shared" ref="D731:D790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790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290">
        <v>98825</v>
      </c>
      <c r="D790" s="106">
        <f t="shared" si="29"/>
        <v>12485.91063059591</v>
      </c>
      <c r="E790" s="290">
        <v>12455</v>
      </c>
      <c r="F790" s="177">
        <f>USD_CNY!B1033</f>
        <v>6.7648900000000003</v>
      </c>
      <c r="G790" s="106">
        <f t="shared" si="43"/>
        <v>-650</v>
      </c>
    </row>
    <row r="791" spans="1:7">
      <c r="F791" s="177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17" sqref="F117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4" si="13">+IF(F55=0,"",C55/F55)</f>
        <v>342.49720205469623</v>
      </c>
      <c r="C55" s="371">
        <v>2387</v>
      </c>
      <c r="D55" s="357">
        <f t="shared" ref="D55:D114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>C112-C111</f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>C113-C112</f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>C114-C113</f>
        <v>-42</v>
      </c>
    </row>
    <row r="115" spans="1:7">
      <c r="C115" s="37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15" sqref="L115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1027</v>
      </c>
    </row>
    <row r="3" spans="1:7" ht="4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13" si="14">+IF(F54=0,"",C54/F54)</f>
        <v>672.94171664705709</v>
      </c>
      <c r="C54" s="335">
        <v>4690</v>
      </c>
      <c r="D54" s="358">
        <f t="shared" ref="D54:D113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3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/>
      <c r="B114" s="357"/>
      <c r="C114" s="335"/>
      <c r="D114" s="357"/>
      <c r="E114" s="371"/>
      <c r="F114" s="359"/>
      <c r="G114" s="361"/>
    </row>
    <row r="115" spans="1:7">
      <c r="A115" s="350"/>
      <c r="B115" s="357"/>
      <c r="C115" s="335"/>
      <c r="D115" s="357"/>
      <c r="E115" s="371"/>
      <c r="F115" s="359"/>
      <c r="G115" s="361"/>
    </row>
    <row r="116" spans="1:7">
      <c r="A116" s="350"/>
      <c r="B116" s="357"/>
      <c r="C116" s="335"/>
      <c r="D116" s="357"/>
      <c r="E116" s="371"/>
      <c r="F116" s="359"/>
      <c r="G116" s="361"/>
    </row>
    <row r="117" spans="1:7">
      <c r="A117" s="350"/>
      <c r="B117" s="357"/>
      <c r="C117" s="335"/>
      <c r="D117" s="357"/>
      <c r="E117" s="371"/>
      <c r="F117" s="359"/>
      <c r="G117" s="361"/>
    </row>
    <row r="118" spans="1:7">
      <c r="A118" s="350"/>
      <c r="B118" s="357"/>
      <c r="C118" s="335"/>
      <c r="D118" s="357"/>
      <c r="E118" s="371"/>
      <c r="F118" s="359"/>
      <c r="G118" s="361"/>
    </row>
    <row r="119" spans="1:7">
      <c r="A119" s="350"/>
      <c r="B119" s="357"/>
      <c r="C119" s="335"/>
      <c r="D119" s="357"/>
      <c r="E119" s="371"/>
      <c r="F119" s="359"/>
      <c r="G119" s="361"/>
    </row>
    <row r="120" spans="1:7">
      <c r="A120" s="350"/>
      <c r="B120" s="357"/>
      <c r="C120" s="335"/>
      <c r="D120" s="357"/>
      <c r="E120" s="371"/>
      <c r="F120" s="359"/>
      <c r="G120" s="361"/>
    </row>
    <row r="121" spans="1:7">
      <c r="A121" s="350"/>
      <c r="B121" s="357"/>
      <c r="C121" s="335"/>
      <c r="D121" s="357"/>
      <c r="E121" s="371"/>
      <c r="F121" s="359"/>
      <c r="G121" s="361"/>
    </row>
    <row r="122" spans="1:7">
      <c r="A122" s="350"/>
      <c r="B122" s="357"/>
      <c r="C122" s="335"/>
      <c r="D122" s="357"/>
      <c r="E122" s="371"/>
      <c r="F122" s="359"/>
      <c r="G122" s="361"/>
    </row>
    <row r="123" spans="1:7">
      <c r="A123" s="350"/>
      <c r="B123" s="357"/>
      <c r="C123" s="335"/>
      <c r="D123" s="357"/>
      <c r="E123" s="371"/>
      <c r="F123" s="359"/>
      <c r="G123" s="361"/>
    </row>
    <row r="124" spans="1:7">
      <c r="A124" s="350"/>
      <c r="B124" s="357"/>
      <c r="C124" s="335"/>
      <c r="D124" s="357"/>
      <c r="E124" s="371"/>
      <c r="F124" s="359"/>
      <c r="G124" s="361"/>
    </row>
    <row r="125" spans="1:7">
      <c r="A125" s="350"/>
      <c r="B125" s="357"/>
      <c r="C125" s="335"/>
      <c r="D125" s="357"/>
      <c r="E125" s="371"/>
      <c r="F125" s="359"/>
      <c r="G125" s="361"/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2019-02-13T06:10:11Z</dcterms:modified>
</cp:coreProperties>
</file>