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G33" i="16"/>
  <c r="F33"/>
  <c r="B33"/>
  <c r="D33" s="1"/>
  <c r="G34" i="15"/>
  <c r="F34"/>
  <c r="B34"/>
  <c r="D34" s="1"/>
  <c r="G710" i="7"/>
  <c r="F710"/>
  <c r="B710"/>
  <c r="D710" s="1"/>
  <c r="G1163" i="5"/>
  <c r="F1163"/>
  <c r="D1163"/>
  <c r="B1163"/>
  <c r="G1166" i="4"/>
  <c r="F1166"/>
  <c r="B1166"/>
  <c r="D1166" s="1"/>
  <c r="G1164" i="3"/>
  <c r="G1165"/>
  <c r="G1167" i="2"/>
  <c r="D1167"/>
  <c r="B1167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B32" i="16"/>
  <c r="D32" s="1"/>
  <c r="F32"/>
  <c r="F31"/>
  <c r="B31" s="1"/>
  <c r="D31" s="1"/>
  <c r="F708" i="7"/>
  <c r="B708"/>
  <c r="D708" s="1"/>
  <c r="F1161" i="5"/>
  <c r="B1161" s="1"/>
  <c r="D1161" s="1"/>
  <c r="G1164" i="4"/>
  <c r="E1164"/>
  <c r="E1163"/>
  <c r="F1163" i="3"/>
  <c r="B1163"/>
  <c r="D1163" s="1"/>
  <c r="G32" i="15"/>
  <c r="F32"/>
  <c r="B32" s="1"/>
  <c r="D32" s="1"/>
  <c r="G30" i="16"/>
  <c r="G30" i="15"/>
  <c r="G31"/>
  <c r="G707" i="7"/>
  <c r="G708"/>
  <c r="G709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6"/>
  <c r="G1167"/>
  <c r="G1168"/>
  <c r="G1169"/>
  <c r="G1170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F1153"/>
  <c r="B1153" s="1"/>
  <c r="D1153" s="1"/>
  <c r="F1149" i="2"/>
  <c r="B1149"/>
  <c r="D1149" s="1"/>
  <c r="F1150"/>
  <c r="B1150"/>
  <c r="D1150" s="1"/>
  <c r="F1151"/>
  <c r="F1152"/>
  <c r="B1152" s="1"/>
  <c r="D1152" s="1"/>
  <c r="G1150"/>
  <c r="E5" i="1"/>
  <c r="G1151" i="2"/>
  <c r="G1152"/>
  <c r="G1153"/>
  <c r="B1151"/>
  <c r="D1151" s="1"/>
  <c r="E1147" i="4"/>
  <c r="E1146"/>
  <c r="F13" i="16"/>
  <c r="B13"/>
  <c r="D13" s="1"/>
  <c r="F14"/>
  <c r="B14"/>
  <c r="D14" s="1"/>
  <c r="G14" i="15"/>
  <c r="G15"/>
  <c r="F14"/>
  <c r="B14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152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D113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18" i="16"/>
  <c r="D697" i="7"/>
  <c r="D1160" i="2"/>
  <c r="D703" i="7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<sst xmlns="http://schemas.openxmlformats.org/spreadsheetml/2006/main" count="4495" uniqueCount="1031">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</sst>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Cu!$A$760:$A$1167</c:f>
              <c:numCache>
                <c:formatCode>yyyy\.mm\.dd</c:formatCode>
                <c:ptCount val="189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</c:numCache>
            </c:numRef>
          </c:cat>
          <c:val>
            <c:numRef>
              <c:f>Cu!$B$760:$B$1167</c:f>
              <c:numCache>
                <c:formatCode>_(* #,##0.00_);_(* \(#,##0.00\);_(* "-"??_);_(@_)</c:formatCode>
                <c:ptCount val="189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</c:numCache>
            </c:numRef>
          </c:val>
        </c:ser>
        <c:axId val="67979136"/>
        <c:axId val="67980672"/>
      </c:areaChart>
      <c:dateAx>
        <c:axId val="6797913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980672"/>
        <c:crosses val="autoZero"/>
        <c:auto val="1"/>
        <c:lblOffset val="100"/>
      </c:dateAx>
      <c:valAx>
        <c:axId val="6798067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9791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8753664"/>
        <c:axId val="68763648"/>
      </c:areaChart>
      <c:dateAx>
        <c:axId val="687536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76364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87636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536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146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Ag!$A$875:$A$1166</c:f>
              <c:numCache>
                <c:formatCode>yyyy\.mm\.dd</c:formatCode>
                <c:ptCount val="17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</c:numCache>
            </c:numRef>
          </c:cat>
          <c:val>
            <c:numRef>
              <c:f>Ag!$B$875:$B$1166</c:f>
              <c:numCache>
                <c:formatCode>_(* #,##0.00_);_(* \(#,##0.00\);_(* "-"??_);_(@_)</c:formatCode>
                <c:ptCount val="178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</c:numCache>
            </c:numRef>
          </c:val>
        </c:ser>
        <c:axId val="68774528"/>
        <c:axId val="68796800"/>
      </c:areaChart>
      <c:dateAx>
        <c:axId val="687745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96800"/>
        <c:crosses val="autoZero"/>
        <c:auto val="1"/>
        <c:lblOffset val="100"/>
        <c:majorUnit val="7"/>
        <c:majorTimeUnit val="days"/>
      </c:dateAx>
      <c:valAx>
        <c:axId val="68796800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74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Zn!$A$760:$A$1163</c:f>
              <c:numCache>
                <c:formatCode>yyyy\.mm\.dd</c:formatCode>
                <c:ptCount val="17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</c:numCache>
            </c:numRef>
          </c:cat>
          <c:val>
            <c:numRef>
              <c:f>Zn!$B$760:$B$1163</c:f>
              <c:numCache>
                <c:formatCode>_(* #,##0.00_);_(* \(#,##0.00\);_(* "-"??_);_(@_)</c:formatCode>
                <c:ptCount val="178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</c:numCache>
            </c:numRef>
          </c:val>
        </c:ser>
        <c:axId val="68815872"/>
        <c:axId val="68834048"/>
      </c:areaChart>
      <c:dateAx>
        <c:axId val="688158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34048"/>
        <c:crosses val="autoZero"/>
        <c:auto val="1"/>
        <c:lblOffset val="100"/>
      </c:dateAx>
      <c:valAx>
        <c:axId val="68834048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58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489"/>
        </c:manualLayout>
      </c:layout>
      <c:areaChart>
        <c:grouping val="standard"/>
        <c:ser>
          <c:idx val="0"/>
          <c:order val="0"/>
          <c:cat>
            <c:numRef>
              <c:f>USD_CNY!$A$910:$A$952</c:f>
              <c:numCache>
                <c:formatCode>yyyy\.mm\.dd</c:formatCode>
                <c:ptCount val="43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</c:numCache>
            </c:numRef>
          </c:cat>
          <c:val>
            <c:numRef>
              <c:f>USD_CNY!$B$910:$B$952</c:f>
              <c:numCache>
                <c:formatCode>_(* #,##0.00000_);_(* \(#,##0.00000\);_(* "-"??_);_(@_)</c:formatCode>
                <c:ptCount val="43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</c:numCache>
            </c:numRef>
          </c:val>
        </c:ser>
        <c:axId val="68858240"/>
        <c:axId val="68859776"/>
      </c:areaChart>
      <c:dateAx>
        <c:axId val="688582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859776"/>
        <c:crosses val="autoZero"/>
        <c:auto val="1"/>
        <c:lblOffset val="100"/>
        <c:majorUnit val="7"/>
      </c:dateAx>
      <c:valAx>
        <c:axId val="6885977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582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65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8891392"/>
        <c:axId val="68892928"/>
      </c:areaChart>
      <c:catAx>
        <c:axId val="68891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92928"/>
        <c:crosses val="autoZero"/>
        <c:auto val="1"/>
        <c:lblAlgn val="ctr"/>
        <c:lblOffset val="100"/>
      </c:catAx>
      <c:valAx>
        <c:axId val="688929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913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177"/>
        </c:manualLayout>
      </c:layout>
      <c:areaChart>
        <c:grouping val="standard"/>
        <c:ser>
          <c:idx val="0"/>
          <c:order val="0"/>
          <c:cat>
            <c:numRef>
              <c:f>Pb!$A$759:$A$1165</c:f>
              <c:numCache>
                <c:formatCode>yyyy\.mm\.dd</c:formatCode>
                <c:ptCount val="17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</c:numCache>
            </c:numRef>
          </c:cat>
          <c:val>
            <c:numRef>
              <c:f>Pb!$B$759:$B$1165</c:f>
              <c:numCache>
                <c:formatCode>_(* #,##0.00_);_(* \(#,##0.00\);_(* "-"??_);_(@_)</c:formatCode>
                <c:ptCount val="178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</c:numCache>
            </c:numRef>
          </c:val>
        </c:ser>
        <c:axId val="68916352"/>
        <c:axId val="68917888"/>
      </c:areaChart>
      <c:dateAx>
        <c:axId val="689163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91788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891788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163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8958464"/>
        <c:axId val="68964352"/>
      </c:lineChart>
      <c:dateAx>
        <c:axId val="6895846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64352"/>
        <c:crosses val="autoZero"/>
        <c:auto val="1"/>
        <c:lblOffset val="100"/>
      </c:dateAx>
      <c:valAx>
        <c:axId val="6896435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5846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8993024"/>
        <c:axId val="68994560"/>
      </c:lineChart>
      <c:dateAx>
        <c:axId val="6899302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4560"/>
        <c:crosses val="autoZero"/>
        <c:auto val="1"/>
        <c:lblOffset val="100"/>
      </c:dateAx>
      <c:valAx>
        <c:axId val="6899456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302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43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Ni!$A$6:$A$710</c:f>
              <c:numCache>
                <c:formatCode>yyyy\.mm\.dd</c:formatCode>
                <c:ptCount val="156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</c:numCache>
            </c:numRef>
          </c:cat>
          <c:val>
            <c:numRef>
              <c:f>Ni!$B$6:$B$710</c:f>
              <c:numCache>
                <c:formatCode>_(* #,##0.00_);_(* \(#,##0.00\);_(* "-"??_);_(@_)</c:formatCode>
                <c:ptCount val="156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</c:numCache>
            </c:numRef>
          </c:val>
        </c:ser>
        <c:axId val="69022464"/>
        <c:axId val="69024000"/>
      </c:areaChart>
      <c:dateAx>
        <c:axId val="690224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024000"/>
        <c:crosses val="autoZero"/>
        <c:auto val="1"/>
        <c:lblOffset val="100"/>
      </c:dateAx>
      <c:valAx>
        <c:axId val="6902400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0224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107E-2"/>
          <c:y val="3.2608811030949411E-2"/>
          <c:w val="0.89977973568282055"/>
          <c:h val="0.69927783655258313"/>
        </c:manualLayout>
      </c:layout>
      <c:areaChart>
        <c:grouping val="standard"/>
        <c:ser>
          <c:idx val="0"/>
          <c:order val="0"/>
          <c:cat>
            <c:numRef>
              <c:f>Coke!$A$6:$A$34</c:f>
              <c:numCache>
                <c:formatCode>yyyy\.mm\.dd</c:formatCode>
                <c:ptCount val="29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</c:numCache>
            </c:numRef>
          </c:cat>
          <c:val>
            <c:numRef>
              <c:f>Coke!$B$6:$B$34</c:f>
              <c:numCache>
                <c:formatCode>0.00</c:formatCode>
                <c:ptCount val="29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</c:numCache>
            </c:numRef>
          </c:val>
        </c:ser>
        <c:axId val="69068288"/>
        <c:axId val="69069824"/>
      </c:areaChart>
      <c:dateAx>
        <c:axId val="690682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069824"/>
        <c:crosses val="autoZero"/>
        <c:auto val="1"/>
        <c:lblOffset val="100"/>
        <c:baseTimeUnit val="days"/>
      </c:dateAx>
      <c:valAx>
        <c:axId val="6906982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0682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369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Steel!$A$6:$A$33</c:f>
              <c:numCache>
                <c:formatCode>yyyy\.mm\.dd</c:formatCode>
                <c:ptCount val="28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</c:numCache>
            </c:numRef>
          </c:cat>
          <c:val>
            <c:numRef>
              <c:f>Steel!$B$6:$B$33</c:f>
              <c:numCache>
                <c:formatCode>0.00</c:formatCode>
                <c:ptCount val="28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</c:numCache>
            </c:numRef>
          </c:val>
        </c:ser>
        <c:axId val="69351296"/>
        <c:axId val="69352832"/>
      </c:areaChart>
      <c:dateAx>
        <c:axId val="6935129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52832"/>
        <c:crosses val="autoZero"/>
        <c:auto val="1"/>
        <c:lblOffset val="100"/>
        <c:baseTimeUnit val="days"/>
      </c:dateAx>
      <c:valAx>
        <c:axId val="69352832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5129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B121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>
      <c r="A2" s="382" t="s">
        <v>21</v>
      </c>
      <c r="B2" s="382"/>
      <c r="C2" s="382"/>
      <c r="D2" s="382"/>
      <c r="E2" s="182">
        <v>43374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50250</v>
      </c>
      <c r="E5" s="330">
        <f>+IF(ISERROR(VLOOKUP($E$2,Cu!$A$5:$H$1643,7,0)),0,VLOOKUP($E$2,Cu!$A$5:$H$1643,7,0))</f>
        <v>0</v>
      </c>
      <c r="F5" s="329" t="s">
        <v>3</v>
      </c>
      <c r="G5" s="328">
        <f>+IF(ISERROR(VLOOKUP($E$2,Cu!$A$5:$H$1643,2,0)),0,VLOOKUP($E$2,Cu!$A$5:$H$1643,2,0))</f>
        <v>7359.8659552373692</v>
      </c>
      <c r="H5" s="328">
        <f>+IF(ISERROR(VLOOKUP($E$2,Cu!$A$5:$H$1643,4,0)),0,VLOOKUP($E$2,Cu!$A$5:$H$1643,4,0))</f>
        <v>6290.4837224251023</v>
      </c>
      <c r="I5" s="328">
        <f>+IF(ISERROR(VLOOKUP($E$2,Cu!$A$5:$H$1643,5,0)),0,VLOOKUP($E$2,Cu!$A$5:$H$1643,5,0))</f>
        <v>6180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0</v>
      </c>
      <c r="F6" s="329" t="s">
        <v>3</v>
      </c>
      <c r="G6" s="328">
        <f>+IF(ISERROR(VLOOKUP($E$2,Pb!$A$5:$H$1988,2,0)),0,VLOOKUP($E$2,Pb!$A$5:$H$1988,2,0))</f>
        <v>2694.9558920670165</v>
      </c>
      <c r="H6" s="328">
        <f>+IF(ISERROR(VLOOKUP($E$2,Pb!$A$5:$H$1988,4,0)),0,VLOOKUP($E$2,Pb!$A$5:$H$1988,4,0))</f>
        <v>2303.3811043307833</v>
      </c>
      <c r="I6" s="328">
        <f>+IF(ISERROR(VLOOKUP($E$2,Pb!$A$5:$H$1988,5,0)),0,VLOOKUP($E$2,Pb!$A$5:$H$1988,5,0))</f>
        <v>2002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3480</v>
      </c>
      <c r="E7" s="330">
        <f>+IF(ISERROR(VLOOKUP($E$2,Ag!$A$5:$H$1988,7,0)),0,VLOOKUP($E$2,Ag!$A$5:$H$1988,7,0))</f>
        <v>0</v>
      </c>
      <c r="F7" s="329" t="s">
        <v>6</v>
      </c>
      <c r="G7" s="328">
        <f>+IF(ISERROR(VLOOKUP($E$2,Ag!$A$5:$H$1519,2,0)),0,VLOOKUP($E$2,Ag!$A$5:$H$1519,2,0))</f>
        <v>509.69817958658791</v>
      </c>
      <c r="H7" s="328">
        <f>+IF(ISERROR(VLOOKUP($E$2,Ag!$A$5:$H$1519,4,0)),0,VLOOKUP($E$2,Ag!$A$5:$H$1519,4,0))</f>
        <v>435.63946973212643</v>
      </c>
      <c r="I7" s="328">
        <f>+IF(ISERROR(VLOOKUP($E$2,Ag!$A$5:$H$1519,5,0)),0,VLOOKUP($E$2,Ag!$A$5:$H$1519,5,0))</f>
        <v>471.17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22700</v>
      </c>
      <c r="E8" s="330">
        <f>+IF(ISERROR(VLOOKUP($E$2,Zn!$A$5:$H$2996,7,0)),0,VLOOKUP($E$2,Zn!$A$5:$H$2996,7,0))</f>
        <v>0</v>
      </c>
      <c r="F8" s="329" t="s">
        <v>3</v>
      </c>
      <c r="G8" s="328">
        <f>+IF(ISERROR(VLOOKUP($E$2,Zn!$A$5:$H$2996,2,0)),0,VLOOKUP($E$2,Zn!$A$5:$H$2996,2,0))</f>
        <v>3324.7553668435476</v>
      </c>
      <c r="H8" s="328">
        <f>+IF(ISERROR(VLOOKUP($E$2,Zn!$A$5:$H$2996,4,0)),0,VLOOKUP($E$2,Zn!$A$5:$H$2996,4,0))</f>
        <v>2841.671253712434</v>
      </c>
      <c r="I8" s="328">
        <f>+IF(ISERROR(VLOOKUP($E$2,Zn!$A$5:$H$2996,5,0)),0,VLOOKUP($E$2,Zn!$A$5:$H$2996,5,0))</f>
        <v>2573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107000</v>
      </c>
      <c r="E9" s="330">
        <f>+IF(ISERROR(VLOOKUP($E$2,Ni!$A$6:$H$2998,7,0)),0,VLOOKUP($E$2,Ni!$A$6:$H$2998,7,0))</f>
        <v>0</v>
      </c>
      <c r="F9" s="329" t="s">
        <v>3</v>
      </c>
      <c r="G9" s="328">
        <f>+IF(ISERROR(VLOOKUP($E$2,Ni!$A$6:$H$2998,2,0)),0,VLOOKUP($E$2,Ni!$A$6:$H$2998,2,0))</f>
        <v>15671.754372346239</v>
      </c>
      <c r="H9" s="328">
        <f>+IF(ISERROR(VLOOKUP($E$2,Ni!$A$6:$H$2998,4,0)),0,VLOOKUP($E$2,Ni!$A$6:$H$2998,4,0))</f>
        <v>13394.661856706187</v>
      </c>
      <c r="I9" s="328">
        <f>+IF(ISERROR(VLOOKUP($E$2,Ni!$A$6:$H$2998,5,0)),0,VLOOKUP($E$2,Ni!$A$6:$H$2998,5,0))</f>
        <v>12480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2257</v>
      </c>
      <c r="E10" s="330">
        <f>+IF(ISERROR(VLOOKUP($E$2,Coke!$A$6:$H$2998,7,0)),0,VLOOKUP($E$2,Coke!$A$6:$H$2998,7,0))</f>
        <v>0</v>
      </c>
      <c r="F10" s="329" t="s">
        <v>3</v>
      </c>
      <c r="G10" s="328">
        <f>+IF(ISERROR(VLOOKUP($E$2,Coke!$A$6:$H$2998,2,0)),0,VLOOKUP($E$2,Coke!$A$6:$H$2998,2,0))</f>
        <v>330.57149176061176</v>
      </c>
      <c r="H10" s="328">
        <f>+IF(ISERROR(VLOOKUP($E$2,Coke!$A$6:$H$2998,4,0)),0,VLOOKUP($E$2,Coke!$A$6:$H$2998,4,0))</f>
        <v>282.53973654753145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4540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664.95107336870956</v>
      </c>
      <c r="H11" s="328">
        <f>+IF(ISERROR(VLOOKUP($E$2,Steel!$A$6:$H$2998,4,0)),0,VLOOKUP($E$2,Steel!$A$6:$H$2998,4,0))</f>
        <v>568.3342507424868</v>
      </c>
      <c r="I11" s="357">
        <f>+IF(ISERROR(VLOOKUP($E$2,Steel!$A$6:$H$2998,5,0)),0,VLOOKUP($E$2,Steel!$A$6:$H$2998,5,0))</f>
        <v>500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43374</v>
      </c>
      <c r="C15" s="183" t="s">
        <v>1003</v>
      </c>
      <c r="D15" s="193">
        <f>+IF(ISERROR(VLOOKUP($E$2,'CNY-VND'!$A$4:$B$500,2,0)),0,VLOOKUP($E$2,'CNY-VND'!$A$4:$B$500,2,0))</f>
        <v>3427</v>
      </c>
      <c r="E15" s="383" t="s">
        <v>1001</v>
      </c>
      <c r="F15" s="383"/>
      <c r="G15" s="383"/>
      <c r="H15" s="383"/>
      <c r="I15" s="383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23370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6.8275699999999997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G1166" sqref="G1166:G1167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6180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46"/>
      <c r="B1168" s="47"/>
      <c r="C1168" s="269"/>
      <c r="D1168" s="47"/>
      <c r="E1168" s="269"/>
      <c r="F1168" s="47"/>
    </row>
    <row r="1169" spans="1:6">
      <c r="A1169" s="46"/>
      <c r="B1169" s="47"/>
      <c r="C1169" s="269"/>
      <c r="D1169" s="47"/>
      <c r="E1169" s="269"/>
      <c r="F1169" s="47"/>
    </row>
    <row r="1170" spans="1:6">
      <c r="A1170" s="46"/>
      <c r="B1170" s="47"/>
      <c r="C1170" s="269"/>
      <c r="D1170" s="47"/>
      <c r="E1170" s="269"/>
      <c r="F1170" s="47"/>
    </row>
    <row r="1171" spans="1:6">
      <c r="A1171" s="46"/>
      <c r="B1171" s="47"/>
      <c r="C1171" s="269"/>
      <c r="D1171" s="47"/>
      <c r="E1171" s="269"/>
      <c r="F1171" s="47"/>
    </row>
    <row r="1172" spans="1:6">
      <c r="A1172" s="46"/>
      <c r="B1172" s="47"/>
      <c r="C1172" s="269"/>
      <c r="D1172" s="47"/>
      <c r="E1172" s="269"/>
      <c r="F1172" s="47"/>
    </row>
    <row r="1173" spans="1:6">
      <c r="A1173" s="46"/>
      <c r="B1173" s="47"/>
      <c r="C1173" s="269"/>
      <c r="D1173" s="47"/>
      <c r="E1173" s="269"/>
      <c r="F1173" s="47"/>
    </row>
    <row r="1174" spans="1:6">
      <c r="A1174" s="46"/>
      <c r="B1174" s="47"/>
      <c r="C1174" s="269"/>
      <c r="D1174" s="47"/>
      <c r="E1174" s="269"/>
      <c r="F1174" s="47"/>
    </row>
    <row r="1175" spans="1:6">
      <c r="A1175" s="46"/>
      <c r="B1175" s="47"/>
      <c r="C1175" s="269"/>
      <c r="D1175" s="47"/>
      <c r="E1175" s="269"/>
      <c r="F1175" s="47"/>
    </row>
    <row r="1176" spans="1:6">
      <c r="A1176" s="46"/>
      <c r="B1176" s="47"/>
      <c r="C1176" s="269"/>
      <c r="D1176" s="47"/>
      <c r="E1176" s="269"/>
      <c r="F1176" s="47"/>
    </row>
    <row r="1177" spans="1:6">
      <c r="A1177" s="46"/>
      <c r="B1177" s="47"/>
      <c r="C1177" s="269"/>
      <c r="D1177" s="47"/>
      <c r="E1177" s="269"/>
      <c r="F1177" s="47"/>
    </row>
    <row r="1178" spans="1:6">
      <c r="A1178" s="46"/>
      <c r="B1178" s="47"/>
      <c r="C1178" s="269"/>
      <c r="D1178" s="47"/>
      <c r="E1178" s="269"/>
      <c r="F1178" s="47"/>
    </row>
    <row r="1179" spans="1:6">
      <c r="A1179" s="46"/>
      <c r="B1179" s="47"/>
      <c r="C1179" s="269"/>
      <c r="D1179" s="47"/>
      <c r="E1179" s="269"/>
      <c r="F1179" s="47"/>
    </row>
    <row r="1180" spans="1:6">
      <c r="A1180" s="46"/>
      <c r="B1180" s="47"/>
      <c r="C1180" s="269"/>
      <c r="D1180" s="47"/>
      <c r="E1180" s="269"/>
      <c r="F1180" s="47"/>
    </row>
    <row r="1181" spans="1:6">
      <c r="A1181" s="46"/>
      <c r="B1181" s="47"/>
      <c r="C1181" s="269"/>
      <c r="D1181" s="47"/>
      <c r="E1181" s="269"/>
      <c r="F1181" s="47"/>
    </row>
    <row r="1182" spans="1:6">
      <c r="A1182" s="46"/>
      <c r="B1182" s="47"/>
      <c r="C1182" s="269"/>
      <c r="D1182" s="47"/>
      <c r="E1182" s="269"/>
      <c r="F1182" s="47"/>
    </row>
    <row r="1183" spans="1:6">
      <c r="A1183" s="46"/>
      <c r="B1183" s="47"/>
      <c r="C1183" s="269"/>
      <c r="D1183" s="47"/>
      <c r="E1183" s="269"/>
      <c r="F1183" s="47"/>
    </row>
    <row r="1184" spans="1:6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56" activePane="bottomLeft" state="frozen"/>
      <selection pane="bottomLeft" activeCell="G1163" sqref="G1163:G1165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202"/>
      <c r="B1166" s="47"/>
      <c r="C1166" s="47"/>
      <c r="D1166" s="47"/>
      <c r="E1166" s="47"/>
      <c r="F1166" s="62"/>
      <c r="G1166" s="163">
        <f t="shared" si="15"/>
        <v>-18400</v>
      </c>
    </row>
    <row r="1167" spans="1:7">
      <c r="A1167" s="202"/>
      <c r="B1167" s="47"/>
      <c r="C1167" s="47"/>
      <c r="D1167" s="47"/>
      <c r="E1167" s="47"/>
      <c r="F1167" s="62"/>
      <c r="G1167" s="163">
        <f t="shared" si="15"/>
        <v>0</v>
      </c>
    </row>
    <row r="1168" spans="1:7">
      <c r="A1168" s="202"/>
      <c r="B1168" s="47"/>
      <c r="C1168" s="47"/>
      <c r="D1168" s="47"/>
      <c r="E1168" s="47"/>
      <c r="F1168" s="62"/>
      <c r="G1168" s="163">
        <f t="shared" si="15"/>
        <v>0</v>
      </c>
    </row>
    <row r="1169" spans="1:7">
      <c r="A1169" s="202"/>
      <c r="B1169" s="47"/>
      <c r="C1169" s="47"/>
      <c r="D1169" s="47"/>
      <c r="E1169" s="47"/>
      <c r="F1169" s="62"/>
      <c r="G1169" s="163">
        <f t="shared" si="15"/>
        <v>0</v>
      </c>
    </row>
    <row r="1170" spans="1:7">
      <c r="A1170" s="202"/>
      <c r="B1170" s="47"/>
      <c r="C1170" s="47"/>
      <c r="D1170" s="47"/>
      <c r="E1170" s="47"/>
      <c r="F1170" s="62"/>
      <c r="G1170" s="163">
        <f t="shared" si="15"/>
        <v>0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58" activePane="bottomLeft" state="frozen"/>
      <selection pane="bottomLeft" activeCell="G1165" sqref="G1165:G1166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225"/>
      <c r="B1167" s="20"/>
      <c r="C1167" s="259"/>
      <c r="D1167" s="20"/>
      <c r="E1167" s="20"/>
      <c r="F1167" s="58"/>
    </row>
    <row r="1168" spans="1:7">
      <c r="A1168" s="225"/>
      <c r="B1168" s="20"/>
      <c r="C1168" s="259"/>
      <c r="D1168" s="20"/>
      <c r="E1168" s="20"/>
      <c r="F1168" s="58"/>
    </row>
    <row r="1169" spans="1:6">
      <c r="A1169" s="225"/>
      <c r="B1169" s="20"/>
      <c r="C1169" s="259"/>
      <c r="D1169" s="20"/>
      <c r="E1169" s="20"/>
      <c r="F1169" s="58"/>
    </row>
    <row r="1170" spans="1:6">
      <c r="A1170" s="225"/>
      <c r="B1170" s="20"/>
      <c r="C1170" s="259"/>
      <c r="D1170" s="20"/>
      <c r="E1170" s="20"/>
      <c r="F1170" s="58"/>
    </row>
    <row r="1171" spans="1:6">
      <c r="A1171" s="225"/>
      <c r="B1171" s="20"/>
      <c r="C1171" s="259"/>
      <c r="D1171" s="20"/>
      <c r="E1171" s="20"/>
      <c r="F1171" s="58"/>
    </row>
    <row r="1172" spans="1:6">
      <c r="A1172" s="225"/>
      <c r="B1172" s="20"/>
      <c r="C1172" s="259"/>
      <c r="D1172" s="20"/>
      <c r="E1172" s="20"/>
      <c r="F1172" s="58"/>
    </row>
    <row r="1173" spans="1:6">
      <c r="A1173" s="225"/>
      <c r="B1173" s="20"/>
      <c r="C1173" s="259"/>
      <c r="D1173" s="20"/>
      <c r="E1173" s="20"/>
      <c r="F1173" s="58"/>
    </row>
    <row r="1174" spans="1:6">
      <c r="A1174" s="225"/>
      <c r="B1174" s="20"/>
      <c r="C1174" s="259"/>
      <c r="D1174" s="20"/>
      <c r="E1174" s="20"/>
      <c r="F1174" s="58"/>
    </row>
    <row r="1175" spans="1:6">
      <c r="A1175" s="225"/>
      <c r="B1175" s="20"/>
      <c r="C1175" s="259"/>
      <c r="D1175" s="20"/>
      <c r="E1175" s="20"/>
      <c r="F1175" s="58"/>
    </row>
    <row r="1176" spans="1:6">
      <c r="A1176" s="225"/>
      <c r="B1176" s="20"/>
      <c r="C1176" s="259"/>
      <c r="D1176" s="20"/>
      <c r="E1176" s="20"/>
      <c r="F1176" s="58"/>
    </row>
    <row r="1177" spans="1:6">
      <c r="A1177" s="225"/>
      <c r="B1177" s="20"/>
      <c r="C1177" s="259"/>
      <c r="D1177" s="20"/>
      <c r="E1177" s="20"/>
      <c r="F1177" s="58"/>
    </row>
    <row r="1178" spans="1:6">
      <c r="A1178" s="225"/>
      <c r="B1178" s="20"/>
      <c r="C1178" s="259"/>
      <c r="D1178" s="20"/>
      <c r="E1178" s="20"/>
      <c r="F1178" s="58"/>
    </row>
    <row r="1179" spans="1:6">
      <c r="A1179" s="225"/>
      <c r="B1179" s="20"/>
      <c r="C1179" s="259"/>
      <c r="D1179" s="20"/>
      <c r="E1179" s="20"/>
      <c r="F1179" s="58"/>
    </row>
    <row r="1180" spans="1:6">
      <c r="A1180" s="225"/>
      <c r="B1180" s="20"/>
      <c r="C1180" s="259"/>
      <c r="D1180" s="20"/>
      <c r="E1180" s="20"/>
      <c r="F1180" s="58"/>
    </row>
    <row r="1181" spans="1:6">
      <c r="A1181" s="225"/>
      <c r="B1181" s="20"/>
      <c r="C1181" s="259"/>
      <c r="D1181" s="20"/>
      <c r="E1181" s="20"/>
      <c r="F1181" s="58"/>
    </row>
    <row r="1182" spans="1:6">
      <c r="A1182" s="225"/>
      <c r="B1182" s="20"/>
      <c r="C1182" s="259"/>
      <c r="D1182" s="20"/>
      <c r="E1182" s="20"/>
      <c r="F1182" s="58"/>
    </row>
    <row r="1183" spans="1:6">
      <c r="A1183" s="225"/>
      <c r="B1183" s="20"/>
      <c r="C1183" s="259"/>
      <c r="D1183" s="20"/>
      <c r="E1183" s="20"/>
      <c r="F1183" s="58"/>
    </row>
    <row r="1184" spans="1:6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5" activePane="bottomLeft" state="frozen"/>
      <selection pane="bottomLeft" activeCell="G1162" sqref="G1162:G1163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2841.671253712434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226"/>
      <c r="B1164" s="20"/>
      <c r="C1164" s="259"/>
      <c r="D1164" s="20"/>
      <c r="E1164" s="259"/>
      <c r="F1164" s="171"/>
      <c r="G1164" s="185">
        <f t="shared" si="20"/>
        <v>-22700</v>
      </c>
    </row>
    <row r="1165" spans="1:7">
      <c r="A1165" s="226"/>
      <c r="B1165" s="20"/>
      <c r="C1165" s="259"/>
      <c r="D1165" s="20"/>
      <c r="E1165" s="259"/>
      <c r="F1165" s="171"/>
      <c r="G1165" s="185">
        <f t="shared" si="20"/>
        <v>0</v>
      </c>
    </row>
    <row r="1166" spans="1:7">
      <c r="A1166" s="226"/>
      <c r="B1166" s="20"/>
      <c r="C1166" s="259"/>
      <c r="D1166" s="20"/>
      <c r="E1166" s="259"/>
      <c r="F1166" s="171"/>
      <c r="G1166" s="185">
        <f t="shared" si="20"/>
        <v>0</v>
      </c>
    </row>
    <row r="1167" spans="1:7">
      <c r="A1167" s="226"/>
      <c r="B1167" s="20"/>
      <c r="C1167" s="259"/>
      <c r="D1167" s="20"/>
      <c r="E1167" s="259"/>
      <c r="F1167" s="171"/>
      <c r="G1167" s="185">
        <f t="shared" si="20"/>
        <v>0</v>
      </c>
    </row>
    <row r="1168" spans="1:7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25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25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25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25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25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25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25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25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25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25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1" activePane="bottomLeft" state="frozen"/>
      <selection pane="bottomLeft" activeCell="G709" sqref="G709:G710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253"/>
      <c r="B711" s="110"/>
      <c r="C711" s="290"/>
      <c r="D711" s="110"/>
      <c r="E711" s="290"/>
      <c r="F711" s="178"/>
      <c r="G711" s="106">
        <f t="shared" si="16"/>
        <v>-107000</v>
      </c>
    </row>
    <row r="712" spans="1:7">
      <c r="A712" s="253"/>
      <c r="B712" s="110"/>
      <c r="C712" s="290"/>
      <c r="D712" s="110"/>
      <c r="E712" s="290"/>
      <c r="F712" s="178"/>
      <c r="G712" s="106">
        <f t="shared" si="16"/>
        <v>0</v>
      </c>
    </row>
    <row r="713" spans="1:7">
      <c r="A713" s="253"/>
      <c r="B713" s="110"/>
      <c r="C713" s="290"/>
      <c r="D713" s="110"/>
      <c r="E713" s="290"/>
      <c r="F713" s="178"/>
      <c r="G713" s="106">
        <f t="shared" si="16"/>
        <v>0</v>
      </c>
    </row>
    <row r="714" spans="1:7">
      <c r="A714" s="253"/>
      <c r="B714" s="110"/>
      <c r="C714" s="290"/>
      <c r="D714" s="110"/>
      <c r="E714" s="290"/>
      <c r="F714" s="178"/>
      <c r="G714" s="106">
        <f t="shared" si="16"/>
        <v>0</v>
      </c>
    </row>
    <row r="715" spans="1:7">
      <c r="A715" s="253"/>
      <c r="B715" s="110"/>
      <c r="C715" s="290"/>
      <c r="D715" s="110"/>
      <c r="E715" s="290"/>
      <c r="F715" s="178"/>
      <c r="G715" s="106">
        <f t="shared" si="16"/>
        <v>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3" sqref="G33:G34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2" sqref="G32:G33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3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52" sqref="B952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125"/>
    </row>
    <row r="954" spans="1:2">
      <c r="A954" s="125"/>
    </row>
    <row r="955" spans="1:2">
      <c r="A955" s="125"/>
    </row>
    <row r="956" spans="1:2">
      <c r="A956" s="125"/>
    </row>
    <row r="957" spans="1:2">
      <c r="A957" s="125"/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2" activePane="bottomLeft" state="frozen"/>
      <selection pane="bottomLeft" activeCell="B435" sqref="B435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3"/>
      <c r="B435" s="335"/>
    </row>
    <row r="436" spans="1:2" ht="15.75">
      <c r="A436" s="233"/>
      <c r="B436" s="335"/>
    </row>
    <row r="437" spans="1:2" ht="15.75">
      <c r="A437" s="233"/>
      <c r="B437" s="335"/>
    </row>
    <row r="438" spans="1:2" ht="15.75">
      <c r="A438" s="233"/>
      <c r="B438" s="335"/>
    </row>
    <row r="439" spans="1:2" ht="15.75">
      <c r="A439" s="233"/>
      <c r="B439" s="335"/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1" sqref="B291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/>
      <c r="B291" s="312"/>
    </row>
    <row r="292" spans="1:2">
      <c r="A292" s="309"/>
      <c r="B292" s="312"/>
    </row>
    <row r="293" spans="1:2">
      <c r="A293" s="309"/>
      <c r="B293" s="312"/>
    </row>
    <row r="294" spans="1:2">
      <c r="A294" s="309"/>
      <c r="B294" s="312"/>
    </row>
    <row r="295" spans="1:2">
      <c r="A295" s="309"/>
      <c r="B295" s="312"/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2018-10-01T08:24:11Z</dcterms:modified>
</cp:coreProperties>
</file>